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I:\Drive partagés\My-SBM Discover\Activités et outils\10. Finances\Budget et trésorerie Simplifiés (source GENILEM)\Instruments\"/>
    </mc:Choice>
  </mc:AlternateContent>
  <xr:revisionPtr revIDLastSave="0" documentId="13_ncr:1_{82FABB24-C98D-412D-9108-6E45177D0099}" xr6:coauthVersionLast="47" xr6:coauthVersionMax="47" xr10:uidLastSave="{00000000-0000-0000-0000-000000000000}"/>
  <bookViews>
    <workbookView xWindow="8910" yWindow="910" windowWidth="25720" windowHeight="19120" activeTab="2" xr2:uid="{00000000-000D-0000-FFFF-FFFF00000000}"/>
  </bookViews>
  <sheets>
    <sheet name="Instructions" sheetId="24" r:id="rId1"/>
    <sheet name="Paramètres et données de base" sheetId="25" r:id="rId2"/>
    <sheet name="Projections" sheetId="23" r:id="rId3"/>
  </sheets>
  <definedNames>
    <definedName name="annees">Projections!$V$1:$V$1</definedName>
    <definedName name="mois">'Paramètres et données de base'!$A$32:$A$43</definedName>
    <definedName name="_xlnm.Print_Area" localSheetId="0">Instructions!$A$2:$H$24</definedName>
    <definedName name="_xlnm.Print_Area" localSheetId="1">'Paramètres et données de base'!$A$1:$G$28</definedName>
    <definedName name="_xlnm.Print_Area" localSheetId="2">Projections!$A$1:$P$80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23" l="1"/>
  <c r="F28" i="23"/>
  <c r="G28" i="23"/>
  <c r="H28" i="23"/>
  <c r="I28" i="23"/>
  <c r="J28" i="23"/>
  <c r="K28" i="23"/>
  <c r="L28" i="23"/>
  <c r="M28" i="23"/>
  <c r="N28" i="23"/>
  <c r="O28" i="23"/>
  <c r="D28" i="23"/>
  <c r="D60" i="23" l="1"/>
  <c r="E60" i="23"/>
  <c r="F60" i="23"/>
  <c r="G60" i="23"/>
  <c r="H60" i="23"/>
  <c r="I60" i="23"/>
  <c r="J60" i="23"/>
  <c r="K60" i="23"/>
  <c r="L60" i="23"/>
  <c r="M60" i="23"/>
  <c r="N60" i="23"/>
  <c r="O60" i="23"/>
  <c r="C60" i="23"/>
  <c r="P60" i="23" l="1"/>
  <c r="O75" i="23"/>
  <c r="D75" i="23"/>
  <c r="E75" i="23"/>
  <c r="F75" i="23"/>
  <c r="G75" i="23"/>
  <c r="H75" i="23"/>
  <c r="I75" i="23"/>
  <c r="J75" i="23"/>
  <c r="K75" i="23"/>
  <c r="L75" i="23"/>
  <c r="M75" i="23"/>
  <c r="N75" i="23"/>
  <c r="C75" i="23"/>
  <c r="B15" i="23"/>
  <c r="D2" i="23"/>
  <c r="E2" i="23" s="1"/>
  <c r="F2" i="23" s="1"/>
  <c r="G2" i="23" s="1"/>
  <c r="H2" i="23" s="1"/>
  <c r="I2" i="23" s="1"/>
  <c r="J2" i="23" s="1"/>
  <c r="K2" i="23" s="1"/>
  <c r="L2" i="23" s="1"/>
  <c r="M2" i="23" s="1"/>
  <c r="N2" i="23" s="1"/>
  <c r="O2" i="23" s="1"/>
  <c r="P46" i="23"/>
  <c r="B18" i="23"/>
  <c r="B17" i="23"/>
  <c r="B16" i="23"/>
  <c r="B14" i="23"/>
  <c r="B12" i="23"/>
  <c r="B11" i="23"/>
  <c r="B8" i="23"/>
  <c r="B10" i="23"/>
  <c r="B9" i="23"/>
  <c r="B7" i="23"/>
  <c r="B24" i="23"/>
  <c r="B25" i="23"/>
  <c r="B26" i="23"/>
  <c r="B27" i="23"/>
  <c r="B23" i="23"/>
  <c r="B6" i="23"/>
  <c r="B5" i="23"/>
  <c r="B4" i="23"/>
  <c r="B3" i="23"/>
  <c r="D18" i="23"/>
  <c r="E18" i="23"/>
  <c r="F18" i="23"/>
  <c r="G18" i="23"/>
  <c r="H18" i="23"/>
  <c r="I18" i="23"/>
  <c r="J18" i="23"/>
  <c r="K18" i="23"/>
  <c r="L18" i="23"/>
  <c r="M18" i="23"/>
  <c r="N18" i="23"/>
  <c r="O18" i="23"/>
  <c r="D12" i="23"/>
  <c r="E12" i="23"/>
  <c r="F12" i="23"/>
  <c r="G12" i="23"/>
  <c r="H12" i="23"/>
  <c r="I12" i="23"/>
  <c r="J12" i="23"/>
  <c r="K12" i="23"/>
  <c r="L12" i="23"/>
  <c r="M12" i="23"/>
  <c r="N12" i="23"/>
  <c r="O12" i="23"/>
  <c r="P7" i="23"/>
  <c r="P74" i="23"/>
  <c r="P73" i="23"/>
  <c r="P71" i="23"/>
  <c r="P70" i="23"/>
  <c r="O69" i="23"/>
  <c r="N69" i="23"/>
  <c r="M69" i="23"/>
  <c r="L69" i="23"/>
  <c r="K69" i="23"/>
  <c r="J69" i="23"/>
  <c r="I69" i="23"/>
  <c r="H69" i="23"/>
  <c r="G69" i="23"/>
  <c r="F69" i="23"/>
  <c r="E69" i="23"/>
  <c r="D69" i="23"/>
  <c r="C69" i="23"/>
  <c r="P67" i="23"/>
  <c r="P66" i="23"/>
  <c r="P65" i="23"/>
  <c r="P64" i="23"/>
  <c r="P63" i="23"/>
  <c r="P59" i="23"/>
  <c r="P58" i="23"/>
  <c r="P57" i="23"/>
  <c r="P56" i="23"/>
  <c r="P55" i="23"/>
  <c r="P54" i="23"/>
  <c r="P53" i="23"/>
  <c r="P52" i="23"/>
  <c r="P51" i="23"/>
  <c r="P50" i="23"/>
  <c r="P49" i="23"/>
  <c r="P48" i="23"/>
  <c r="P47" i="23"/>
  <c r="P45" i="23"/>
  <c r="P44" i="23"/>
  <c r="P43" i="23"/>
  <c r="P42" i="23"/>
  <c r="P41" i="23"/>
  <c r="P40" i="23"/>
  <c r="P39" i="23"/>
  <c r="P38" i="23"/>
  <c r="P37" i="23"/>
  <c r="P36" i="23"/>
  <c r="P31" i="23"/>
  <c r="O17" i="23"/>
  <c r="N17" i="23"/>
  <c r="M17" i="23"/>
  <c r="L17" i="23"/>
  <c r="K17" i="23"/>
  <c r="J17" i="23"/>
  <c r="I17" i="23"/>
  <c r="H17" i="23"/>
  <c r="G17" i="23"/>
  <c r="F17" i="23"/>
  <c r="E17" i="23"/>
  <c r="D17" i="23"/>
  <c r="O16" i="23"/>
  <c r="N16" i="23"/>
  <c r="M16" i="23"/>
  <c r="L16" i="23"/>
  <c r="K16" i="23"/>
  <c r="J16" i="23"/>
  <c r="I16" i="23"/>
  <c r="H16" i="23"/>
  <c r="G16" i="23"/>
  <c r="F16" i="23"/>
  <c r="E16" i="23"/>
  <c r="D16" i="23"/>
  <c r="O15" i="23"/>
  <c r="N15" i="23"/>
  <c r="M15" i="23"/>
  <c r="L15" i="23"/>
  <c r="K15" i="23"/>
  <c r="J15" i="23"/>
  <c r="I15" i="23"/>
  <c r="H15" i="23"/>
  <c r="G15" i="23"/>
  <c r="F15" i="23"/>
  <c r="E15" i="23"/>
  <c r="D15" i="23"/>
  <c r="O14" i="23"/>
  <c r="N14" i="23"/>
  <c r="M14" i="23"/>
  <c r="L14" i="23"/>
  <c r="K14" i="23"/>
  <c r="J14" i="23"/>
  <c r="I14" i="23"/>
  <c r="H14" i="23"/>
  <c r="G14" i="23"/>
  <c r="F14" i="23"/>
  <c r="E14" i="23"/>
  <c r="D14" i="23"/>
  <c r="O11" i="23"/>
  <c r="N11" i="23"/>
  <c r="M11" i="23"/>
  <c r="L11" i="23"/>
  <c r="K11" i="23"/>
  <c r="J11" i="23"/>
  <c r="I11" i="23"/>
  <c r="H11" i="23"/>
  <c r="G11" i="23"/>
  <c r="F11" i="23"/>
  <c r="E11" i="23"/>
  <c r="D11" i="23"/>
  <c r="O10" i="23"/>
  <c r="N10" i="23"/>
  <c r="M10" i="23"/>
  <c r="L10" i="23"/>
  <c r="K10" i="23"/>
  <c r="J10" i="23"/>
  <c r="I10" i="23"/>
  <c r="H10" i="23"/>
  <c r="G10" i="23"/>
  <c r="F10" i="23"/>
  <c r="E10" i="23"/>
  <c r="D10" i="23"/>
  <c r="O9" i="23"/>
  <c r="N9" i="23"/>
  <c r="M9" i="23"/>
  <c r="L9" i="23"/>
  <c r="K9" i="23"/>
  <c r="J9" i="23"/>
  <c r="I9" i="23"/>
  <c r="H9" i="23"/>
  <c r="G9" i="23"/>
  <c r="F9" i="23"/>
  <c r="E9" i="23"/>
  <c r="D9" i="23"/>
  <c r="O8" i="23"/>
  <c r="N8" i="23"/>
  <c r="M8" i="23"/>
  <c r="L8" i="23"/>
  <c r="K8" i="23"/>
  <c r="J8" i="23"/>
  <c r="I8" i="23"/>
  <c r="H8" i="23"/>
  <c r="G8" i="23"/>
  <c r="F8" i="23"/>
  <c r="E8" i="23"/>
  <c r="D8" i="23"/>
  <c r="P6" i="23"/>
  <c r="P5" i="23"/>
  <c r="P4" i="23"/>
  <c r="P3" i="23"/>
  <c r="C80" i="23" l="1"/>
  <c r="K29" i="23"/>
  <c r="G29" i="23"/>
  <c r="M29" i="23"/>
  <c r="F29" i="23"/>
  <c r="J29" i="23"/>
  <c r="E29" i="23"/>
  <c r="N29" i="23"/>
  <c r="L29" i="23"/>
  <c r="I29" i="23"/>
  <c r="O29" i="23"/>
  <c r="H29" i="23"/>
  <c r="D22" i="23"/>
  <c r="D30" i="23"/>
  <c r="D29" i="23"/>
  <c r="N30" i="23"/>
  <c r="O30" i="23"/>
  <c r="M30" i="23"/>
  <c r="L30" i="23"/>
  <c r="K30" i="23"/>
  <c r="J30" i="23"/>
  <c r="I30" i="23"/>
  <c r="H30" i="23"/>
  <c r="G30" i="23"/>
  <c r="F30" i="23"/>
  <c r="E30" i="23"/>
  <c r="L19" i="23"/>
  <c r="I13" i="23"/>
  <c r="J13" i="23"/>
  <c r="N13" i="23"/>
  <c r="F13" i="23"/>
  <c r="G13" i="23"/>
  <c r="P28" i="23"/>
  <c r="D13" i="23"/>
  <c r="K13" i="23"/>
  <c r="M13" i="23"/>
  <c r="H13" i="23"/>
  <c r="O13" i="23"/>
  <c r="J19" i="23"/>
  <c r="L13" i="23"/>
  <c r="E13" i="23"/>
  <c r="N19" i="23"/>
  <c r="K19" i="23"/>
  <c r="M19" i="23"/>
  <c r="F19" i="23"/>
  <c r="D19" i="23"/>
  <c r="P12" i="23"/>
  <c r="O19" i="23"/>
  <c r="I19" i="23"/>
  <c r="H19" i="23"/>
  <c r="G19" i="23"/>
  <c r="E19" i="23"/>
  <c r="P18" i="23"/>
  <c r="P15" i="23"/>
  <c r="P11" i="23"/>
  <c r="P10" i="23"/>
  <c r="P8" i="23"/>
  <c r="P75" i="23"/>
  <c r="P9" i="23"/>
  <c r="P69" i="23"/>
  <c r="P17" i="23"/>
  <c r="P14" i="23"/>
  <c r="P16" i="23"/>
  <c r="G33" i="23" l="1"/>
  <c r="I33" i="23"/>
  <c r="J33" i="23"/>
  <c r="L33" i="23"/>
  <c r="M33" i="23"/>
  <c r="O33" i="23"/>
  <c r="H33" i="23"/>
  <c r="F33" i="23"/>
  <c r="N33" i="23"/>
  <c r="E33" i="23"/>
  <c r="K33" i="23"/>
  <c r="P29" i="23"/>
  <c r="D33" i="23"/>
  <c r="D35" i="23"/>
  <c r="D62" i="23" s="1"/>
  <c r="D77" i="23" s="1"/>
  <c r="E77" i="23" s="1"/>
  <c r="F77" i="23" s="1"/>
  <c r="G77" i="23" s="1"/>
  <c r="H77" i="23" s="1"/>
  <c r="I77" i="23" s="1"/>
  <c r="J77" i="23" s="1"/>
  <c r="K77" i="23" s="1"/>
  <c r="L77" i="23" s="1"/>
  <c r="M77" i="23" s="1"/>
  <c r="N77" i="23" s="1"/>
  <c r="O77" i="23" s="1"/>
  <c r="E22" i="23"/>
  <c r="F22" i="23" s="1"/>
  <c r="G22" i="23" s="1"/>
  <c r="H22" i="23" s="1"/>
  <c r="I22" i="23" s="1"/>
  <c r="J22" i="23" s="1"/>
  <c r="K22" i="23" s="1"/>
  <c r="L22" i="23" s="1"/>
  <c r="M22" i="23" s="1"/>
  <c r="N22" i="23" s="1"/>
  <c r="O22" i="23" s="1"/>
  <c r="P30" i="23"/>
  <c r="P32" i="23"/>
  <c r="D20" i="23"/>
  <c r="O20" i="23"/>
  <c r="F20" i="23"/>
  <c r="E20" i="23"/>
  <c r="G20" i="23"/>
  <c r="H20" i="23"/>
  <c r="J20" i="23"/>
  <c r="N20" i="23"/>
  <c r="P13" i="23"/>
  <c r="P19" i="23"/>
  <c r="L20" i="23"/>
  <c r="L78" i="23" s="1"/>
  <c r="I20" i="23"/>
  <c r="I78" i="23" s="1"/>
  <c r="K20" i="23"/>
  <c r="M20" i="23"/>
  <c r="M78" i="23" s="1"/>
  <c r="G78" i="23" l="1"/>
  <c r="J78" i="23"/>
  <c r="E78" i="23"/>
  <c r="O78" i="23"/>
  <c r="D78" i="23"/>
  <c r="D79" i="23" s="1"/>
  <c r="N78" i="23"/>
  <c r="H78" i="23"/>
  <c r="F78" i="23"/>
  <c r="E79" i="23"/>
  <c r="F79" i="23"/>
  <c r="K78" i="23"/>
  <c r="D80" i="23"/>
  <c r="E80" i="23" s="1"/>
  <c r="P33" i="23"/>
  <c r="E35" i="23"/>
  <c r="F35" i="23" s="1"/>
  <c r="G35" i="23" s="1"/>
  <c r="H35" i="23" s="1"/>
  <c r="I35" i="23" s="1"/>
  <c r="J35" i="23" s="1"/>
  <c r="E62" i="23"/>
  <c r="F62" i="23" s="1"/>
  <c r="G62" i="23" s="1"/>
  <c r="H62" i="23" s="1"/>
  <c r="I62" i="23" s="1"/>
  <c r="J62" i="23" s="1"/>
  <c r="K62" i="23" s="1"/>
  <c r="L62" i="23" s="1"/>
  <c r="M62" i="23" s="1"/>
  <c r="N62" i="23" s="1"/>
  <c r="O62" i="23" s="1"/>
  <c r="P20" i="23"/>
  <c r="G79" i="23" l="1"/>
  <c r="F80" i="23"/>
  <c r="G80" i="23" s="1"/>
  <c r="P78" i="23"/>
  <c r="H80" i="23"/>
  <c r="I80" i="23" s="1"/>
  <c r="J80" i="23" s="1"/>
  <c r="K80" i="23" s="1"/>
  <c r="L80" i="23" s="1"/>
  <c r="M80" i="23" s="1"/>
  <c r="N80" i="23" s="1"/>
  <c r="O80" i="23" s="1"/>
  <c r="H79" i="23"/>
  <c r="I79" i="23" s="1"/>
  <c r="J79" i="23" s="1"/>
  <c r="K79" i="23" s="1"/>
  <c r="L79" i="23" s="1"/>
  <c r="M79" i="23" s="1"/>
  <c r="N79" i="23" s="1"/>
  <c r="O79" i="23" s="1"/>
  <c r="K35" i="23"/>
  <c r="L35" i="23" l="1"/>
  <c r="M35" i="23" l="1"/>
  <c r="N35" i="23" l="1"/>
  <c r="O35" i="23" l="1"/>
</calcChain>
</file>

<file path=xl/sharedStrings.xml><?xml version="1.0" encoding="utf-8"?>
<sst xmlns="http://schemas.openxmlformats.org/spreadsheetml/2006/main" count="147" uniqueCount="124">
  <si>
    <t>Initial</t>
  </si>
  <si>
    <t>Encaissements</t>
  </si>
  <si>
    <t>Marge brute</t>
  </si>
  <si>
    <t>Frais de personnel</t>
  </si>
  <si>
    <t>Frais de locaux</t>
  </si>
  <si>
    <t>Frais d'exploitation</t>
  </si>
  <si>
    <t>Frais financiers</t>
  </si>
  <si>
    <t>Investissements</t>
  </si>
  <si>
    <t>Flux d'investissement</t>
  </si>
  <si>
    <t>Financement</t>
  </si>
  <si>
    <t>Flux de financement</t>
  </si>
  <si>
    <t>Solde de trésorerie cumulé (sans initial)</t>
  </si>
  <si>
    <t>Solde de trésorerie cumulé (avec initial)</t>
  </si>
  <si>
    <t>Items</t>
  </si>
  <si>
    <t>Mobilier</t>
  </si>
  <si>
    <t>Matériel informatique</t>
  </si>
  <si>
    <t>Véhicule(s)</t>
  </si>
  <si>
    <t>TVA</t>
  </si>
  <si>
    <t>Capital social en espèce</t>
  </si>
  <si>
    <t>Augmentation capital</t>
  </si>
  <si>
    <t>Remboursement prêt</t>
  </si>
  <si>
    <t>Total des encaissements</t>
  </si>
  <si>
    <t>Charges sociales (part employeur, environ 8%)</t>
  </si>
  <si>
    <t>Notes de frais</t>
  </si>
  <si>
    <t>Frais de formation</t>
  </si>
  <si>
    <t>Electricité</t>
  </si>
  <si>
    <t>Chauffage</t>
  </si>
  <si>
    <t>Entretien, nettoyage</t>
  </si>
  <si>
    <t>Divers</t>
  </si>
  <si>
    <t>Abonnements</t>
  </si>
  <si>
    <t>Fiduciaire et conseils</t>
  </si>
  <si>
    <t>Assurance véhicule</t>
  </si>
  <si>
    <t>Publicité</t>
  </si>
  <si>
    <t>Actions commerciales</t>
  </si>
  <si>
    <t>Frais de représentation</t>
  </si>
  <si>
    <t>Communication</t>
  </si>
  <si>
    <t>Frais de gestion banque</t>
  </si>
  <si>
    <t>Unités vendues</t>
  </si>
  <si>
    <t>Prix moyen
unitaire de vente</t>
  </si>
  <si>
    <t>LPP (part employeur, environ 8%)</t>
  </si>
  <si>
    <t>Coût moyen
unitaire de production</t>
  </si>
  <si>
    <t>Exceptionnel (prix, subvention...)</t>
  </si>
  <si>
    <t>Frais de vente</t>
  </si>
  <si>
    <r>
      <t xml:space="preserve">Surplus </t>
    </r>
    <r>
      <rPr>
        <b/>
        <sz val="9"/>
        <color indexed="10"/>
        <rFont val="Open Sans"/>
        <family val="2"/>
      </rPr>
      <t>(déficit)</t>
    </r>
    <r>
      <rPr>
        <b/>
        <sz val="9"/>
        <rFont val="Open Sans"/>
        <family val="2"/>
      </rPr>
      <t xml:space="preserve"> de trésorerie</t>
    </r>
  </si>
  <si>
    <t>Produits
ou services</t>
  </si>
  <si>
    <t>Postes
de travail</t>
  </si>
  <si>
    <t>Salaire moyen (mensuel)</t>
  </si>
  <si>
    <t>Charges
variables</t>
  </si>
  <si>
    <t>Postes
en EPT</t>
  </si>
  <si>
    <t>Charges sociales, part employeur (moyenne 8%)</t>
  </si>
  <si>
    <t>LPP,  part employeur (moyenne 8%)</t>
  </si>
  <si>
    <r>
      <t>Salaires cumulés (avec provision pour les 13</t>
    </r>
    <r>
      <rPr>
        <vertAlign val="superscript"/>
        <sz val="9"/>
        <color rgb="FFCC0000"/>
        <rFont val="Open Sans"/>
        <family val="2"/>
      </rPr>
      <t>èmes</t>
    </r>
    <r>
      <rPr>
        <sz val="9"/>
        <color rgb="FFCC0000"/>
        <rFont val="Open Sans"/>
        <family val="2"/>
      </rPr>
      <t>)</t>
    </r>
  </si>
  <si>
    <t>Loyer + places de parc</t>
  </si>
  <si>
    <t>Téléphone, internet</t>
  </si>
  <si>
    <t>Dépenses de bureau</t>
  </si>
  <si>
    <t>Dépenses informatique</t>
  </si>
  <si>
    <t>Frais de transport, leasing,…</t>
  </si>
  <si>
    <t>Assurance incendie</t>
  </si>
  <si>
    <t>Assurances RC, protection juridique…</t>
  </si>
  <si>
    <t>Frais de constitution de la société</t>
  </si>
  <si>
    <t>Prêts (banque, famille, crowdfunding, honneur…)</t>
  </si>
  <si>
    <t>Paramètres</t>
  </si>
  <si>
    <t>Mois du début de la projection</t>
  </si>
  <si>
    <t>Année du début de la projection financière</t>
  </si>
  <si>
    <t>Avril</t>
  </si>
  <si>
    <t>Nom du modèle d'affaires</t>
  </si>
  <si>
    <t>Mois</t>
  </si>
  <si>
    <t>Janvier</t>
  </si>
  <si>
    <t>Février</t>
  </si>
  <si>
    <t>Mars</t>
  </si>
  <si>
    <t>Mai</t>
  </si>
  <si>
    <t>Juin</t>
  </si>
  <si>
    <t>Juillet</t>
  </si>
  <si>
    <t>Août</t>
  </si>
  <si>
    <t>Septembre</t>
  </si>
  <si>
    <t>Octobre</t>
  </si>
  <si>
    <t>Novembre</t>
  </si>
  <si>
    <t>Décembre</t>
  </si>
  <si>
    <t>Postes de travail</t>
  </si>
  <si>
    <t>Charges variables</t>
  </si>
  <si>
    <t>Postes en EPT</t>
  </si>
  <si>
    <t>Résultats</t>
  </si>
  <si>
    <t>Les unités vendues par mois de chaque prestation ou service.</t>
  </si>
  <si>
    <t>Les encaissements sont calculés automatiquement à partir du prix unitaire de vente et des volumes de vente de chaque prestation ou service.</t>
  </si>
  <si>
    <t>Les charges variables sont calculées automatiquement à partir du coût unitaire de production et des volumes de vente de chaque prestation ou service.</t>
  </si>
  <si>
    <t>Les salaires et les charges salariales sont calculés; 2 autres charges sont possibles.</t>
  </si>
  <si>
    <t>Cinq éléments de charges fixes, dont une ligne de divers, relatifs aux locaux.</t>
  </si>
  <si>
    <t>Dix éléments de charges fixes, dont une ligne de divers, relatifs à l'exploitation.</t>
  </si>
  <si>
    <t>Quatre éléments de charges fixes, relatifs à la vente et la communication globale.</t>
  </si>
  <si>
    <t>Une ligne à calculer en fonction du chiffre d'affaire annuel déclencheur et des types de prestations et de services.</t>
  </si>
  <si>
    <t>Frais de transaction (cartes de crédit, etc.)</t>
  </si>
  <si>
    <t>Quatre éléments, dont une ligne de divers, relatifs aux transactions financières.</t>
  </si>
  <si>
    <t>Six éléments relatifs aux investissements immatériels ou matériels.</t>
  </si>
  <si>
    <t>Quatre sources de financement et une ligne pour le remboursements des prêts.</t>
  </si>
  <si>
    <t>Quatre lignes de calculs des résultats</t>
  </si>
  <si>
    <r>
      <rPr>
        <sz val="9"/>
        <rFont val="Open Sans SemiBold"/>
      </rPr>
      <t>5. Colonne "Initial</t>
    </r>
    <r>
      <rPr>
        <sz val="9"/>
        <rFont val="Open Sans"/>
      </rPr>
      <t>" : Elle permet de concentrer des sorties ou entrées financières ayant eu lieu avant le 1er  mois
    du tableau de budget et trésorerie</t>
    </r>
  </si>
  <si>
    <t>b) Les feuilles de calcul sont protégées (outils de révision), sans mot de passe.</t>
  </si>
  <si>
    <t>c) Dans les titres des lignes (colonne B), les textes en rouge foncé indiquent une ligne de dépenses.</t>
  </si>
  <si>
    <t>a) Dans les tableaux de l'onglet "Projections", seules les cellules blanches sont éditables; les cellules colorées
    contiennent soit des formules, soit des textes spécifiques et sont protégées contre l'écriture.</t>
  </si>
  <si>
    <r>
      <t xml:space="preserve">Ce budget de trésorerie est un ensemble de tableaux consolidant  les entrées et les sorties d’argent, pour évaluer les liquidités de l’entreprise. Il inclut les activités d’exploitation, de financement et d’investissement. 
Il est généralement organisé de façon mensuelle pour une période de 12 mois.
</t>
    </r>
    <r>
      <rPr>
        <sz val="11"/>
        <rFont val="Open Sans SemiBold"/>
      </rPr>
      <t>Structure des tableaux :</t>
    </r>
    <r>
      <rPr>
        <sz val="9"/>
        <rFont val="Open Sans"/>
      </rPr>
      <t xml:space="preserve">
 1. </t>
    </r>
    <r>
      <rPr>
        <sz val="9"/>
        <rFont val="Open Sans SemiBold"/>
      </rPr>
      <t>Produits et services</t>
    </r>
    <r>
      <rPr>
        <sz val="9"/>
        <rFont val="Open Sans"/>
      </rPr>
      <t xml:space="preserve"> : jusqu'à cinq peuvent être définis, avec le prix de vente et le coût unitaire.
 2. </t>
    </r>
    <r>
      <rPr>
        <sz val="9"/>
        <rFont val="Open Sans SemiBold"/>
      </rPr>
      <t>Postes de travail</t>
    </r>
    <r>
      <rPr>
        <sz val="9"/>
        <rFont val="Open Sans"/>
      </rPr>
      <t xml:space="preserve"> : jusqu'à cinq peuvent être définis, avec le salaire </t>
    </r>
    <r>
      <rPr>
        <b/>
        <sz val="9"/>
        <rFont val="Open Sans"/>
      </rPr>
      <t>brut</t>
    </r>
    <r>
      <rPr>
        <sz val="9"/>
        <rFont val="Open Sans"/>
      </rPr>
      <t xml:space="preserve"> moyen annuel et l'option d'un 13</t>
    </r>
    <r>
      <rPr>
        <vertAlign val="superscript"/>
        <sz val="9"/>
        <rFont val="Open Sans"/>
      </rPr>
      <t>ème</t>
    </r>
    <r>
      <rPr>
        <sz val="9"/>
        <rFont val="Open Sans"/>
      </rPr>
      <t xml:space="preserve"> 
     salaire.
</t>
    </r>
    <r>
      <rPr>
        <sz val="9"/>
        <rFont val="Open Sans SemiBold"/>
      </rPr>
      <t xml:space="preserve"> 3. Paramètres</t>
    </r>
    <r>
      <rPr>
        <sz val="9"/>
        <rFont val="Open Sans"/>
      </rPr>
      <t xml:space="preserve">: cinq paramètres sont appliquée au tableau principal:
     - Le nom du modèle d'affaire ou de l'entreprise.
     - Le pourcentage moyen que l'employeur devra payer pour sa part sur les charges sociales (AVS, AI, APG...).
     - Le pourcentage moyen que l'employeur devra payer pour sa part sur les charges du 2ème pilier (LPP).
     - Le premier mois et l'année du budget de trésorerie.
 </t>
    </r>
    <r>
      <rPr>
        <sz val="9"/>
        <rFont val="Open Sans SemiBold"/>
      </rPr>
      <t>4. Tableau du budget de trésorerie</t>
    </r>
    <r>
      <rPr>
        <sz val="9"/>
        <rFont val="Open Sans"/>
      </rPr>
      <t xml:space="preserve"> : il est divisé en 10 parties :
</t>
    </r>
  </si>
  <si>
    <r>
      <rPr>
        <sz val="11"/>
        <rFont val="Open Sans SemiBold"/>
      </rPr>
      <t>Spécificités techniques</t>
    </r>
    <r>
      <rPr>
        <sz val="11"/>
        <rFont val="Open Sans"/>
      </rPr>
      <t xml:space="preserve"> :</t>
    </r>
  </si>
  <si>
    <t>Tableau de budget et trésorerie - Instructions</t>
  </si>
  <si>
    <t>Le nombre d'emplois à plein temps par mois pour chaque poste occupé.
Par exemple, si deux personnes travaillent à 60% et une troisième travaille à 40% sur le même poste de travail, cela représente 1,6 EPT.</t>
  </si>
  <si>
    <r>
      <t xml:space="preserve">d) Toutes les valeurs des cellules, sauf celles de la ligne de TVA, doivent être informées
     sans le signe </t>
    </r>
    <r>
      <rPr>
        <b/>
        <sz val="10.5"/>
        <color rgb="FF00B800"/>
        <rFont val="Open Sans "/>
      </rPr>
      <t>+</t>
    </r>
    <r>
      <rPr>
        <sz val="10.5"/>
        <rFont val="Open Sans SemiBold"/>
      </rPr>
      <t xml:space="preserve"> ou </t>
    </r>
    <r>
      <rPr>
        <b/>
        <sz val="10.5"/>
        <color rgb="FFFF0000"/>
        <rFont val="Open Sans"/>
      </rPr>
      <t>-</t>
    </r>
    <r>
      <rPr>
        <sz val="10.5"/>
        <rFont val="Open Sans SemiBold"/>
      </rPr>
      <t xml:space="preserve">. Le signe </t>
    </r>
    <r>
      <rPr>
        <b/>
        <sz val="10.5"/>
        <color rgb="FFFF0000"/>
        <rFont val="Open Sans"/>
      </rPr>
      <t>négatif</t>
    </r>
    <r>
      <rPr>
        <sz val="10.5"/>
        <rFont val="Open Sans SemiBold"/>
      </rPr>
      <t xml:space="preserve"> est inséré automatiquement pour toute sortie.</t>
    </r>
  </si>
  <si>
    <r>
      <t xml:space="preserve">Toutes les valeurs des cellules, sauf celles de la ligne de TVA, doivent être informées sans le signe </t>
    </r>
    <r>
      <rPr>
        <b/>
        <sz val="14"/>
        <color rgb="FF00B800"/>
        <rFont val="Open Sans "/>
      </rPr>
      <t>+</t>
    </r>
    <r>
      <rPr>
        <sz val="9"/>
        <rFont val="Open Sans SemiBold"/>
      </rPr>
      <t xml:space="preserve"> ou </t>
    </r>
    <r>
      <rPr>
        <b/>
        <sz val="14"/>
        <color rgb="FFFF0000"/>
        <rFont val="Open Sans"/>
      </rPr>
      <t>-</t>
    </r>
    <r>
      <rPr>
        <sz val="9"/>
        <rFont val="Open Sans SemiBold"/>
      </rPr>
      <t xml:space="preserve">.  Le signe </t>
    </r>
    <r>
      <rPr>
        <b/>
        <sz val="10"/>
        <color rgb="FFFF0000"/>
        <rFont val="Open Sans"/>
      </rPr>
      <t>négatif</t>
    </r>
    <r>
      <rPr>
        <sz val="9"/>
        <rFont val="Open Sans SemiBold"/>
      </rPr>
      <t xml:space="preserve"> est inséré et calculé automatiquement pour toute sortie.</t>
    </r>
  </si>
  <si>
    <t xml:space="preserve">Total </t>
  </si>
  <si>
    <t>Paramètres de base</t>
  </si>
  <si>
    <t>Nom des produits ou services</t>
  </si>
  <si>
    <t>Unités</t>
  </si>
  <si>
    <r>
      <t>13</t>
    </r>
    <r>
      <rPr>
        <b/>
        <vertAlign val="superscript"/>
        <sz val="9"/>
        <color theme="0"/>
        <rFont val="Open Sans"/>
        <family val="2"/>
      </rPr>
      <t>ème</t>
    </r>
    <r>
      <rPr>
        <b/>
        <sz val="9"/>
        <color theme="0"/>
        <rFont val="Open Sans"/>
        <family val="2"/>
      </rPr>
      <t xml:space="preserve"> salaire ?</t>
    </r>
  </si>
  <si>
    <t>Ventes, recettes, charges variables et marge brute</t>
  </si>
  <si>
    <t>Trésorerie</t>
  </si>
  <si>
    <t>Investissements et financement</t>
  </si>
  <si>
    <t>Charges fixes</t>
  </si>
  <si>
    <r>
      <rPr>
        <sz val="11"/>
        <rFont val="Open Sans SemiBold"/>
      </rPr>
      <t>Instructions:</t>
    </r>
    <r>
      <rPr>
        <sz val="9"/>
        <rFont val="Open Sans"/>
        <family val="2"/>
      </rPr>
      <t xml:space="preserve">
Ces trois tableaux doivent être complétés pour que les tableaux de l'ongles "</t>
    </r>
    <r>
      <rPr>
        <sz val="9"/>
        <rFont val="Open Sans SemiBold"/>
      </rPr>
      <t>Projections"</t>
    </r>
    <r>
      <rPr>
        <sz val="9"/>
        <rFont val="Open Sans"/>
        <family val="2"/>
      </rPr>
      <t xml:space="preserve"> puissent utiliser ces informations pour calculer les marges brutes et les frais de personnel.</t>
    </r>
  </si>
  <si>
    <t>Total des frais de personnel</t>
  </si>
  <si>
    <t>Total charges fixes (- les frais de personnel)</t>
  </si>
  <si>
    <t>Total des charges variables</t>
  </si>
  <si>
    <r>
      <rPr>
        <sz val="9"/>
        <color rgb="FFCC0000"/>
        <rFont val="Open Sans"/>
        <family val="2"/>
      </rPr>
      <t xml:space="preserve">TVA à payer / </t>
    </r>
    <r>
      <rPr>
        <sz val="9"/>
        <rFont val="Open Sans"/>
      </rPr>
      <t>TVA à encaisser</t>
    </r>
  </si>
  <si>
    <t>Intérêts</t>
  </si>
  <si>
    <t>Equipement(s) de production / Site Internet</t>
  </si>
  <si>
    <t>Total *</t>
  </si>
  <si>
    <t>Total  *</t>
  </si>
  <si>
    <r>
      <t xml:space="preserve">* La colonne "Total" ne tient pas compte des coûts ou apports  initiaux; ceux-ci ne sont inclus qu'à la ligne 80, lors du calcul du </t>
    </r>
    <r>
      <rPr>
        <b/>
        <sz val="9"/>
        <color rgb="FF006600"/>
        <rFont val="Open Sans"/>
      </rPr>
      <t>solde de trésorie avec initial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</si>
</sst>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0"/>
    <numFmt numFmtId="166" formatCode="0.0"/>
  </numFmts>
  <fonts count="36">
    <font>
      <sz val="10"/>
      <name val="Arial"/>
    </font>
    <font>
      <sz val="10"/>
      <name val="Arial"/>
      <family val="2"/>
    </font>
    <font>
      <sz val="11"/>
      <color indexed="8"/>
      <name val="Calibri"/>
      <family val="2"/>
    </font>
    <font>
      <sz val="10"/>
      <name val="Arial"/>
      <family val="2"/>
    </font>
    <font>
      <b/>
      <sz val="9"/>
      <color theme="0"/>
      <name val="Open Sans"/>
      <family val="2"/>
    </font>
    <font>
      <sz val="9"/>
      <name val="Open Sans"/>
      <family val="2"/>
    </font>
    <font>
      <b/>
      <sz val="9"/>
      <name val="Open Sans"/>
      <family val="2"/>
    </font>
    <font>
      <sz val="9"/>
      <color rgb="FFFF0000"/>
      <name val="Open Sans"/>
      <family val="2"/>
    </font>
    <font>
      <b/>
      <sz val="9"/>
      <color rgb="FFFF0000"/>
      <name val="Open Sans"/>
      <family val="2"/>
    </font>
    <font>
      <b/>
      <sz val="9"/>
      <color indexed="10"/>
      <name val="Open Sans"/>
      <family val="2"/>
    </font>
    <font>
      <b/>
      <vertAlign val="superscript"/>
      <sz val="9"/>
      <color theme="0"/>
      <name val="Open Sans"/>
      <family val="2"/>
    </font>
    <font>
      <sz val="9"/>
      <color rgb="FFCC0000"/>
      <name val="Open Sans"/>
      <family val="2"/>
    </font>
    <font>
      <vertAlign val="superscript"/>
      <sz val="9"/>
      <color rgb="FFCC0000"/>
      <name val="Open Sans"/>
      <family val="2"/>
    </font>
    <font>
      <b/>
      <sz val="9"/>
      <color rgb="FFCC0000"/>
      <name val="Open Sans"/>
      <family val="2"/>
    </font>
    <font>
      <b/>
      <sz val="8"/>
      <color theme="0"/>
      <name val="Open Sans"/>
      <family val="2"/>
    </font>
    <font>
      <sz val="10"/>
      <name val="Open Sans"/>
    </font>
    <font>
      <sz val="14"/>
      <name val="Open Sans SemiBold"/>
    </font>
    <font>
      <sz val="9"/>
      <name val="Open Sans"/>
    </font>
    <font>
      <sz val="9"/>
      <name val="Open Sans SemiBold"/>
    </font>
    <font>
      <vertAlign val="superscript"/>
      <sz val="9"/>
      <name val="Open Sans"/>
    </font>
    <font>
      <b/>
      <sz val="9"/>
      <name val="Open Sans"/>
    </font>
    <font>
      <sz val="11"/>
      <name val="Open Sans SemiBold"/>
    </font>
    <font>
      <b/>
      <sz val="14"/>
      <color rgb="FF00B800"/>
      <name val="Open Sans "/>
    </font>
    <font>
      <b/>
      <sz val="14"/>
      <color rgb="FFFF0000"/>
      <name val="Open Sans"/>
    </font>
    <font>
      <b/>
      <sz val="10"/>
      <color rgb="FFFF0000"/>
      <name val="Open Sans"/>
    </font>
    <font>
      <sz val="11"/>
      <name val="Open Sans"/>
    </font>
    <font>
      <sz val="10.5"/>
      <name val="Open Sans SemiBold"/>
    </font>
    <font>
      <b/>
      <sz val="10.5"/>
      <color rgb="FF00B800"/>
      <name val="Open Sans "/>
    </font>
    <font>
      <b/>
      <sz val="10.5"/>
      <color rgb="FFFF0000"/>
      <name val="Open Sans"/>
    </font>
    <font>
      <sz val="9"/>
      <color rgb="FFFF0000"/>
      <name val="Open Sans"/>
    </font>
    <font>
      <b/>
      <sz val="12"/>
      <color theme="0"/>
      <name val="Open Sans"/>
      <family val="2"/>
    </font>
    <font>
      <sz val="10"/>
      <name val="Open Sans Semibold"/>
      <family val="2"/>
    </font>
    <font>
      <b/>
      <sz val="14"/>
      <name val="Open Sans"/>
      <family val="2"/>
    </font>
    <font>
      <b/>
      <sz val="14"/>
      <color theme="0"/>
      <name val="Open Sans SemiBold"/>
    </font>
    <font>
      <b/>
      <sz val="14"/>
      <name val="Open Sans SemiBold"/>
    </font>
    <font>
      <b/>
      <sz val="9"/>
      <color rgb="FF006600"/>
      <name val="Open Sans"/>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F0000"/>
      </patternFill>
    </fill>
    <fill>
      <patternFill patternType="solid">
        <fgColor theme="4" tint="-0.249977111117893"/>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6">
    <xf numFmtId="0" fontId="0" fillId="0" borderId="0"/>
    <xf numFmtId="0" fontId="3" fillId="0" borderId="0"/>
    <xf numFmtId="0" fontId="2" fillId="0" borderId="0"/>
    <xf numFmtId="0" fontId="1" fillId="0" borderId="0"/>
    <xf numFmtId="0" fontId="1" fillId="0" borderId="0"/>
    <xf numFmtId="0" fontId="1" fillId="0" borderId="0"/>
  </cellStyleXfs>
  <cellXfs count="116">
    <xf numFmtId="0" fontId="0" fillId="0" borderId="0" xfId="0"/>
    <xf numFmtId="164" fontId="6" fillId="3" borderId="2" xfId="0" applyNumberFormat="1" applyFont="1" applyFill="1" applyBorder="1" applyAlignment="1">
      <alignment horizontal="right" vertical="top"/>
    </xf>
    <xf numFmtId="164" fontId="8" fillId="3" borderId="2" xfId="0" applyNumberFormat="1" applyFont="1" applyFill="1" applyBorder="1" applyAlignment="1">
      <alignment horizontal="right" vertical="top"/>
    </xf>
    <xf numFmtId="0" fontId="5" fillId="0" borderId="0" xfId="0" applyFont="1" applyAlignment="1">
      <alignment horizontal="center" vertical="top" wrapText="1"/>
    </xf>
    <xf numFmtId="0" fontId="5" fillId="2" borderId="0" xfId="0" applyFont="1" applyFill="1" applyAlignment="1">
      <alignment vertical="top" wrapText="1"/>
    </xf>
    <xf numFmtId="0" fontId="5" fillId="0" borderId="0" xfId="0" applyFont="1" applyAlignment="1">
      <alignment vertical="top"/>
    </xf>
    <xf numFmtId="4" fontId="4" fillId="5" borderId="0" xfId="0" applyNumberFormat="1" applyFont="1" applyFill="1" applyAlignment="1">
      <alignment horizontal="center" vertical="center" wrapText="1"/>
    </xf>
    <xf numFmtId="0" fontId="5" fillId="0" borderId="0" xfId="0" applyFont="1" applyAlignment="1">
      <alignment horizontal="center" vertical="top"/>
    </xf>
    <xf numFmtId="0" fontId="6" fillId="0" borderId="0" xfId="0" applyFont="1" applyAlignment="1">
      <alignment vertical="top"/>
    </xf>
    <xf numFmtId="0" fontId="5" fillId="0" borderId="0" xfId="0" applyFont="1" applyAlignment="1">
      <alignment vertical="center"/>
    </xf>
    <xf numFmtId="4" fontId="5" fillId="0" borderId="0" xfId="0" applyNumberFormat="1" applyFont="1" applyAlignment="1">
      <alignment horizontal="right" vertical="top"/>
    </xf>
    <xf numFmtId="3" fontId="5" fillId="3" borderId="2" xfId="0" applyNumberFormat="1" applyFont="1" applyFill="1" applyBorder="1" applyAlignment="1">
      <alignment horizontal="right" vertical="top"/>
    </xf>
    <xf numFmtId="3" fontId="6" fillId="3" borderId="2" xfId="0" applyNumberFormat="1" applyFont="1" applyFill="1" applyBorder="1" applyAlignment="1">
      <alignment horizontal="right" vertical="top"/>
    </xf>
    <xf numFmtId="165" fontId="7" fillId="3" borderId="2" xfId="0" applyNumberFormat="1" applyFont="1" applyFill="1" applyBorder="1" applyAlignment="1">
      <alignment horizontal="right" vertical="top"/>
    </xf>
    <xf numFmtId="165" fontId="7" fillId="4" borderId="2" xfId="0" applyNumberFormat="1" applyFont="1" applyFill="1" applyBorder="1" applyAlignment="1">
      <alignment horizontal="right" vertical="top"/>
    </xf>
    <xf numFmtId="0" fontId="6" fillId="3" borderId="2" xfId="0" applyFont="1" applyFill="1" applyBorder="1" applyAlignment="1">
      <alignment vertical="top"/>
    </xf>
    <xf numFmtId="0" fontId="5" fillId="3" borderId="2" xfId="0" applyFont="1" applyFill="1" applyBorder="1" applyAlignment="1">
      <alignment vertical="top"/>
    </xf>
    <xf numFmtId="0" fontId="11" fillId="3" borderId="2" xfId="0" applyFont="1" applyFill="1" applyBorder="1" applyAlignment="1">
      <alignment vertical="top"/>
    </xf>
    <xf numFmtId="0" fontId="4" fillId="5" borderId="1" xfId="0" applyFont="1" applyFill="1" applyBorder="1" applyAlignment="1">
      <alignment vertical="top" textRotation="90"/>
    </xf>
    <xf numFmtId="0" fontId="4" fillId="5" borderId="1" xfId="0" applyFont="1" applyFill="1" applyBorder="1" applyAlignment="1">
      <alignment vertical="top"/>
    </xf>
    <xf numFmtId="0" fontId="6" fillId="3" borderId="3" xfId="0" applyFont="1" applyFill="1" applyBorder="1" applyAlignment="1">
      <alignment vertical="top"/>
    </xf>
    <xf numFmtId="0" fontId="5" fillId="3" borderId="3" xfId="0" applyFont="1" applyFill="1" applyBorder="1" applyAlignment="1">
      <alignment vertical="top"/>
    </xf>
    <xf numFmtId="0" fontId="11" fillId="3" borderId="3" xfId="0" applyFont="1" applyFill="1" applyBorder="1" applyAlignment="1">
      <alignment vertical="top"/>
    </xf>
    <xf numFmtId="3" fontId="6" fillId="3" borderId="1" xfId="0" applyNumberFormat="1" applyFont="1" applyFill="1" applyBorder="1" applyAlignment="1">
      <alignment horizontal="right" vertical="top"/>
    </xf>
    <xf numFmtId="165" fontId="8" fillId="4" borderId="1" xfId="0" applyNumberFormat="1" applyFont="1" applyFill="1" applyBorder="1" applyAlignment="1">
      <alignment horizontal="right" vertical="top" wrapText="1"/>
    </xf>
    <xf numFmtId="164" fontId="6" fillId="3" borderId="1" xfId="0" applyNumberFormat="1" applyFont="1" applyFill="1" applyBorder="1" applyAlignment="1">
      <alignment horizontal="right" vertical="top"/>
    </xf>
    <xf numFmtId="165" fontId="8" fillId="3" borderId="1" xfId="0" applyNumberFormat="1" applyFont="1" applyFill="1" applyBorder="1" applyAlignment="1">
      <alignment horizontal="right" vertical="top" wrapText="1"/>
    </xf>
    <xf numFmtId="0" fontId="4" fillId="5" borderId="1" xfId="0" applyFont="1" applyFill="1" applyBorder="1" applyAlignment="1">
      <alignment horizontal="center" vertical="center" textRotation="90" wrapText="1"/>
    </xf>
    <xf numFmtId="165" fontId="7" fillId="0" borderId="2" xfId="0" applyNumberFormat="1" applyFont="1" applyBorder="1" applyAlignment="1" applyProtection="1">
      <alignment horizontal="right" vertical="top"/>
      <protection locked="0"/>
    </xf>
    <xf numFmtId="0" fontId="5" fillId="0" borderId="2" xfId="0" applyFont="1" applyBorder="1" applyAlignment="1" applyProtection="1">
      <alignment horizontal="center" vertical="top" wrapText="1"/>
      <protection locked="0"/>
    </xf>
    <xf numFmtId="165" fontId="7" fillId="0" borderId="2" xfId="0" applyNumberFormat="1" applyFont="1" applyBorder="1" applyAlignment="1" applyProtection="1">
      <alignment horizontal="center" vertical="top"/>
      <protection locked="0"/>
    </xf>
    <xf numFmtId="9" fontId="5" fillId="0" borderId="2" xfId="0" applyNumberFormat="1" applyFont="1" applyBorder="1" applyAlignment="1" applyProtection="1">
      <alignment horizontal="center" vertical="top" wrapText="1"/>
      <protection locked="0"/>
    </xf>
    <xf numFmtId="17" fontId="5" fillId="0" borderId="2" xfId="0" applyNumberFormat="1" applyFont="1" applyBorder="1" applyAlignment="1" applyProtection="1">
      <alignment horizontal="center" vertical="center" wrapText="1"/>
      <protection locked="0"/>
    </xf>
    <xf numFmtId="1" fontId="5" fillId="0" borderId="2" xfId="0" applyNumberFormat="1" applyFont="1" applyBorder="1" applyAlignment="1" applyProtection="1">
      <alignment horizontal="center" vertical="center" wrapText="1"/>
      <protection locked="0"/>
    </xf>
    <xf numFmtId="164" fontId="5" fillId="0" borderId="2" xfId="0" applyNumberFormat="1" applyFont="1" applyBorder="1" applyAlignment="1" applyProtection="1">
      <alignment horizontal="right" vertical="center"/>
      <protection locked="0"/>
    </xf>
    <xf numFmtId="0" fontId="11" fillId="2" borderId="2" xfId="0" applyFont="1" applyFill="1" applyBorder="1" applyAlignment="1" applyProtection="1">
      <alignment vertical="top"/>
      <protection locked="0"/>
    </xf>
    <xf numFmtId="3" fontId="5" fillId="0" borderId="2" xfId="0" applyNumberFormat="1" applyFont="1" applyBorder="1" applyAlignment="1" applyProtection="1">
      <alignment horizontal="right" vertical="top" wrapText="1"/>
      <protection locked="0"/>
    </xf>
    <xf numFmtId="3" fontId="5" fillId="0" borderId="2" xfId="0" applyNumberFormat="1" applyFont="1" applyBorder="1" applyAlignment="1" applyProtection="1">
      <alignment horizontal="right" vertical="top"/>
      <protection locked="0"/>
    </xf>
    <xf numFmtId="164" fontId="6" fillId="4" borderId="2" xfId="0" applyNumberFormat="1" applyFont="1" applyFill="1" applyBorder="1" applyAlignment="1">
      <alignment horizontal="right" vertical="top"/>
    </xf>
    <xf numFmtId="164" fontId="6" fillId="3" borderId="2" xfId="0" applyNumberFormat="1" applyFont="1" applyFill="1" applyBorder="1" applyAlignment="1">
      <alignment horizontal="right" vertical="center"/>
    </xf>
    <xf numFmtId="166" fontId="5" fillId="0" borderId="2" xfId="0" applyNumberFormat="1" applyFont="1" applyBorder="1" applyAlignment="1" applyProtection="1">
      <alignment vertical="top"/>
      <protection locked="0"/>
    </xf>
    <xf numFmtId="166" fontId="5" fillId="0" borderId="2" xfId="0" applyNumberFormat="1" applyFont="1" applyBorder="1" applyAlignment="1" applyProtection="1">
      <alignment horizontal="right" vertical="top"/>
      <protection locked="0"/>
    </xf>
    <xf numFmtId="0" fontId="18" fillId="3" borderId="0" xfId="0" applyFont="1" applyFill="1" applyAlignment="1">
      <alignment horizontal="left" vertical="top" indent="2"/>
    </xf>
    <xf numFmtId="0" fontId="17" fillId="3" borderId="0" xfId="0" applyFont="1" applyFill="1" applyAlignment="1">
      <alignment horizontal="left" vertical="top" indent="2"/>
    </xf>
    <xf numFmtId="0" fontId="15" fillId="0" borderId="0" xfId="0" applyFont="1"/>
    <xf numFmtId="0" fontId="17" fillId="0" borderId="0" xfId="0" applyFont="1"/>
    <xf numFmtId="0" fontId="5" fillId="3" borderId="0" xfId="0" applyFont="1" applyFill="1" applyAlignment="1">
      <alignment vertical="top"/>
    </xf>
    <xf numFmtId="4" fontId="5" fillId="3" borderId="0" xfId="0" applyNumberFormat="1" applyFont="1" applyFill="1" applyAlignment="1">
      <alignment horizontal="right" vertical="top"/>
    </xf>
    <xf numFmtId="0" fontId="5" fillId="3" borderId="0" xfId="0" applyFont="1" applyFill="1" applyAlignment="1">
      <alignment vertical="top" wrapText="1"/>
    </xf>
    <xf numFmtId="0" fontId="5" fillId="3" borderId="0" xfId="0" applyFont="1" applyFill="1" applyAlignment="1">
      <alignment horizontal="center" vertical="top"/>
    </xf>
    <xf numFmtId="0" fontId="6" fillId="3" borderId="0" xfId="0" applyFont="1" applyFill="1" applyAlignment="1">
      <alignment vertical="top"/>
    </xf>
    <xf numFmtId="0" fontId="5" fillId="3" borderId="0" xfId="0" applyFont="1" applyFill="1" applyAlignment="1">
      <alignment vertical="center"/>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165" fontId="29" fillId="0" borderId="2" xfId="0" applyNumberFormat="1" applyFont="1" applyBorder="1" applyAlignment="1" applyProtection="1">
      <alignment horizontal="right" vertical="top" wrapText="1"/>
      <protection locked="0"/>
    </xf>
    <xf numFmtId="0" fontId="17" fillId="4" borderId="2" xfId="0" applyFont="1" applyFill="1" applyBorder="1" applyAlignment="1">
      <alignment vertical="center"/>
    </xf>
    <xf numFmtId="3" fontId="5" fillId="0" borderId="2" xfId="0" applyNumberFormat="1"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3" fontId="5" fillId="0" borderId="10" xfId="0" applyNumberFormat="1" applyFont="1" applyBorder="1" applyAlignment="1" applyProtection="1">
      <alignment horizontal="center" vertical="top" wrapText="1"/>
      <protection locked="0"/>
    </xf>
    <xf numFmtId="165" fontId="7" fillId="0" borderId="10" xfId="0" applyNumberFormat="1" applyFont="1" applyBorder="1" applyAlignment="1" applyProtection="1">
      <alignment horizontal="center" vertical="top"/>
      <protection locked="0"/>
    </xf>
    <xf numFmtId="0" fontId="4" fillId="5" borderId="0" xfId="0" applyFont="1" applyFill="1" applyAlignment="1">
      <alignment vertical="top" wrapText="1"/>
    </xf>
    <xf numFmtId="0" fontId="4" fillId="5" borderId="0" xfId="0" applyFont="1" applyFill="1" applyAlignment="1">
      <alignment horizontal="center" vertical="center" wrapText="1"/>
    </xf>
    <xf numFmtId="0" fontId="14" fillId="5" borderId="0" xfId="0" applyFont="1" applyFill="1" applyAlignment="1">
      <alignment horizontal="center" vertical="center" wrapText="1"/>
    </xf>
    <xf numFmtId="0" fontId="5" fillId="0" borderId="6" xfId="0" applyFont="1" applyBorder="1" applyAlignment="1" applyProtection="1">
      <alignment horizontal="left" vertical="top" wrapText="1"/>
      <protection locked="0"/>
    </xf>
    <xf numFmtId="0" fontId="4" fillId="5" borderId="0" xfId="0" applyFont="1" applyFill="1" applyAlignment="1">
      <alignment horizontal="center" vertical="center" textRotation="90" wrapText="1"/>
    </xf>
    <xf numFmtId="0" fontId="5" fillId="3" borderId="1" xfId="0" applyFont="1" applyFill="1" applyBorder="1" applyAlignment="1">
      <alignment vertical="top" wrapText="1"/>
    </xf>
    <xf numFmtId="0" fontId="4" fillId="5" borderId="0" xfId="0" applyFont="1" applyFill="1" applyAlignment="1">
      <alignment horizontal="center" vertical="center"/>
    </xf>
    <xf numFmtId="4" fontId="4" fillId="5" borderId="0" xfId="0" applyNumberFormat="1" applyFont="1" applyFill="1" applyAlignment="1">
      <alignment horizontal="center" vertical="center"/>
    </xf>
    <xf numFmtId="3" fontId="5" fillId="0" borderId="10" xfId="0" applyNumberFormat="1" applyFont="1" applyBorder="1" applyAlignment="1" applyProtection="1">
      <alignment horizontal="right" vertical="top"/>
      <protection locked="0"/>
    </xf>
    <xf numFmtId="164" fontId="6" fillId="3" borderId="10" xfId="0" applyNumberFormat="1" applyFont="1" applyFill="1" applyBorder="1" applyAlignment="1">
      <alignment horizontal="right" vertical="top"/>
    </xf>
    <xf numFmtId="17" fontId="4" fillId="5" borderId="0" xfId="0" applyNumberFormat="1" applyFont="1" applyFill="1" applyAlignment="1">
      <alignment horizontal="center" vertical="center"/>
    </xf>
    <xf numFmtId="0" fontId="30" fillId="5" borderId="0" xfId="0" applyFont="1" applyFill="1" applyAlignment="1">
      <alignment horizontal="center" vertical="center"/>
    </xf>
    <xf numFmtId="0" fontId="30" fillId="5" borderId="0" xfId="0" applyFont="1" applyFill="1" applyAlignment="1">
      <alignment horizontal="center" vertical="center" wrapText="1"/>
    </xf>
    <xf numFmtId="0" fontId="15" fillId="3" borderId="0" xfId="0" applyFont="1" applyFill="1"/>
    <xf numFmtId="0" fontId="5" fillId="3" borderId="6" xfId="0" applyFont="1" applyFill="1" applyBorder="1" applyAlignment="1">
      <alignment vertical="center" wrapText="1"/>
    </xf>
    <xf numFmtId="0" fontId="5" fillId="4" borderId="2" xfId="0" applyFont="1" applyFill="1" applyBorder="1" applyAlignment="1">
      <alignment vertical="center"/>
    </xf>
    <xf numFmtId="0" fontId="16" fillId="3" borderId="0" xfId="0" applyFont="1" applyFill="1" applyAlignment="1">
      <alignment horizontal="center" vertical="top"/>
    </xf>
    <xf numFmtId="0" fontId="17" fillId="3" borderId="0" xfId="0" applyFont="1" applyFill="1" applyAlignment="1">
      <alignment vertical="top" wrapText="1"/>
    </xf>
    <xf numFmtId="0" fontId="17" fillId="3" borderId="0" xfId="0" applyFont="1" applyFill="1" applyAlignment="1">
      <alignment vertical="top"/>
    </xf>
    <xf numFmtId="0" fontId="17" fillId="3" borderId="0" xfId="0" applyFont="1" applyFill="1" applyAlignment="1">
      <alignment horizontal="left" vertical="top" wrapText="1"/>
    </xf>
    <xf numFmtId="0" fontId="17" fillId="0" borderId="0" xfId="0" applyFont="1" applyAlignment="1">
      <alignment vertical="top"/>
    </xf>
    <xf numFmtId="0" fontId="25" fillId="3" borderId="0" xfId="0" applyFont="1" applyFill="1" applyAlignment="1">
      <alignment vertical="top"/>
    </xf>
    <xf numFmtId="0" fontId="26" fillId="3" borderId="0" xfId="0" applyFont="1" applyFill="1" applyAlignment="1">
      <alignment horizontal="left" wrapText="1"/>
    </xf>
    <xf numFmtId="0" fontId="5" fillId="3" borderId="0" xfId="0" applyFont="1" applyFill="1" applyAlignment="1">
      <alignment horizontal="left" wrapText="1"/>
    </xf>
    <xf numFmtId="0" fontId="5" fillId="3" borderId="0" xfId="0" applyFont="1" applyFill="1" applyAlignment="1">
      <alignment horizontal="left"/>
    </xf>
    <xf numFmtId="0" fontId="5" fillId="3" borderId="8"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6" xfId="0" applyFont="1" applyFill="1" applyBorder="1" applyAlignment="1">
      <alignment horizontal="center" vertical="top" wrapText="1"/>
    </xf>
    <xf numFmtId="0" fontId="4" fillId="5" borderId="0" xfId="0" applyFont="1" applyFill="1" applyAlignment="1">
      <alignment horizontal="center" vertical="center" textRotation="90" wrapText="1"/>
    </xf>
    <xf numFmtId="9" fontId="31" fillId="0" borderId="10" xfId="0" applyNumberFormat="1" applyFont="1" applyBorder="1" applyAlignment="1" applyProtection="1">
      <alignment horizontal="center" vertical="center" wrapText="1"/>
      <protection locked="0"/>
    </xf>
    <xf numFmtId="3" fontId="11" fillId="3" borderId="3" xfId="0" applyNumberFormat="1" applyFont="1" applyFill="1" applyBorder="1" applyAlignment="1">
      <alignment horizontal="left" vertical="top" wrapText="1"/>
    </xf>
    <xf numFmtId="3" fontId="11" fillId="3" borderId="1" xfId="0" applyNumberFormat="1" applyFont="1" applyFill="1" applyBorder="1" applyAlignment="1">
      <alignment horizontal="left" vertical="top" wrapText="1"/>
    </xf>
    <xf numFmtId="0" fontId="13" fillId="3" borderId="3" xfId="0" applyFont="1" applyFill="1" applyBorder="1" applyAlignment="1">
      <alignment vertical="top"/>
    </xf>
    <xf numFmtId="0" fontId="13" fillId="3" borderId="1" xfId="0" applyFont="1" applyFill="1" applyBorder="1" applyAlignment="1">
      <alignment vertical="top"/>
    </xf>
    <xf numFmtId="0" fontId="6" fillId="3" borderId="3" xfId="0" applyFont="1" applyFill="1" applyBorder="1" applyAlignment="1">
      <alignment vertical="top"/>
    </xf>
    <xf numFmtId="0" fontId="6" fillId="3" borderId="1" xfId="0" applyFont="1" applyFill="1" applyBorder="1" applyAlignment="1">
      <alignment vertical="top"/>
    </xf>
    <xf numFmtId="0" fontId="18" fillId="3" borderId="0" xfId="0" applyFont="1" applyFill="1" applyAlignment="1">
      <alignment horizontal="center" vertical="center" wrapText="1"/>
    </xf>
    <xf numFmtId="0" fontId="4" fillId="5" borderId="5" xfId="0" applyFont="1" applyFill="1" applyBorder="1" applyAlignment="1">
      <alignment horizontal="center" vertical="center" textRotation="90" wrapText="1"/>
    </xf>
    <xf numFmtId="0" fontId="4" fillId="5" borderId="4" xfId="0" applyFont="1" applyFill="1" applyBorder="1" applyAlignment="1">
      <alignment horizontal="center" vertical="center" textRotation="90" wrapText="1"/>
    </xf>
    <xf numFmtId="0" fontId="4" fillId="5" borderId="6" xfId="0" applyFont="1" applyFill="1" applyBorder="1" applyAlignment="1">
      <alignment horizontal="center" vertical="center" textRotation="90" wrapText="1"/>
    </xf>
    <xf numFmtId="0" fontId="4" fillId="5" borderId="5" xfId="0" applyFont="1" applyFill="1" applyBorder="1" applyAlignment="1">
      <alignment horizontal="center" vertical="center" textRotation="90"/>
    </xf>
    <xf numFmtId="0" fontId="4" fillId="5" borderId="4" xfId="0" applyFont="1" applyFill="1" applyBorder="1" applyAlignment="1">
      <alignment horizontal="center" vertical="center" textRotation="90"/>
    </xf>
    <xf numFmtId="0" fontId="4" fillId="5" borderId="6" xfId="0" applyFont="1" applyFill="1" applyBorder="1" applyAlignment="1">
      <alignment horizontal="center" vertical="center" textRotation="90"/>
    </xf>
    <xf numFmtId="164" fontId="6" fillId="3" borderId="8" xfId="0" applyNumberFormat="1" applyFont="1" applyFill="1" applyBorder="1" applyAlignment="1">
      <alignment horizontal="center" vertical="top"/>
    </xf>
    <xf numFmtId="164" fontId="6" fillId="3" borderId="9" xfId="0" applyNumberFormat="1" applyFont="1" applyFill="1" applyBorder="1" applyAlignment="1">
      <alignment horizontal="center" vertical="top"/>
    </xf>
    <xf numFmtId="3" fontId="5" fillId="3" borderId="3" xfId="0" applyNumberFormat="1" applyFont="1" applyFill="1" applyBorder="1" applyAlignment="1">
      <alignment horizontal="left" vertical="top" wrapText="1"/>
    </xf>
    <xf numFmtId="3" fontId="5" fillId="3" borderId="1" xfId="0" applyNumberFormat="1" applyFont="1" applyFill="1" applyBorder="1" applyAlignment="1">
      <alignment horizontal="left" vertical="top" wrapText="1"/>
    </xf>
    <xf numFmtId="0" fontId="32" fillId="2" borderId="0" xfId="0" applyFont="1" applyFill="1" applyAlignment="1">
      <alignment horizontal="center" wrapText="1"/>
    </xf>
    <xf numFmtId="0" fontId="34" fillId="2" borderId="12" xfId="0" applyFont="1" applyFill="1" applyBorder="1" applyAlignment="1">
      <alignment horizontal="center"/>
    </xf>
    <xf numFmtId="0" fontId="33" fillId="2" borderId="12" xfId="0" applyFont="1" applyFill="1" applyBorder="1" applyAlignment="1">
      <alignment horizontal="center"/>
    </xf>
    <xf numFmtId="3" fontId="5" fillId="3" borderId="11" xfId="0" applyNumberFormat="1" applyFont="1" applyFill="1" applyBorder="1" applyAlignment="1">
      <alignment horizontal="left" vertical="top" wrapText="1"/>
    </xf>
    <xf numFmtId="3" fontId="5" fillId="3" borderId="6" xfId="0" applyNumberFormat="1" applyFont="1" applyFill="1" applyBorder="1" applyAlignment="1">
      <alignment horizontal="left" vertical="top" wrapText="1"/>
    </xf>
    <xf numFmtId="0" fontId="18" fillId="3" borderId="0" xfId="0" applyFont="1" applyFill="1" applyAlignment="1">
      <alignment horizontal="center" vertical="top"/>
    </xf>
  </cellXfs>
  <cellStyles count="6">
    <cellStyle name="Excel Built-in Normal" xfId="1" xr:uid="{00000000-0005-0000-0000-000000000000}"/>
    <cellStyle name="Excel Built-in Normal 1" xfId="2" xr:uid="{00000000-0005-0000-0000-000001000000}"/>
    <cellStyle name="Excel Built-in Normal 2" xfId="3" xr:uid="{00000000-0005-0000-0000-000002000000}"/>
    <cellStyle name="Normal" xfId="0" builtinId="0"/>
    <cellStyle name="Normal 2" xfId="4" xr:uid="{00000000-0005-0000-0000-000004000000}"/>
    <cellStyle name="Normal 3" xfId="5" xr:uid="{00000000-0005-0000-0000-00000500000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006600"/>
      <color rgb="FFF7F7F7"/>
      <color rgb="FF00B800"/>
      <color rgb="FFCC0000"/>
      <color rgb="FF4D4D4D"/>
      <color rgb="FF1C1C1C"/>
      <color rgb="FFFFFFCC"/>
      <color rgb="FF282828"/>
      <color rgb="FF3C3C3C"/>
      <color rgb="FFF9D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141565</xdr:colOff>
      <xdr:row>0</xdr:row>
      <xdr:rowOff>50800</xdr:rowOff>
    </xdr:from>
    <xdr:ext cx="1807885" cy="488981"/>
    <xdr:pic>
      <xdr:nvPicPr>
        <xdr:cNvPr id="2" name="Image 1">
          <a:extLst>
            <a:ext uri="{FF2B5EF4-FFF2-40B4-BE49-F238E27FC236}">
              <a16:creationId xmlns:a16="http://schemas.microsoft.com/office/drawing/2014/main" id="{C5C817C8-3871-49AC-B709-354977F376F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903565" y="50800"/>
          <a:ext cx="1807885" cy="488981"/>
        </a:xfrm>
        <a:prstGeom prst="rect">
          <a:avLst/>
        </a:prstGeom>
      </xdr:spPr>
    </xdr:pic>
    <xdr:clientData/>
  </xdr:oneCellAnchor>
  <xdr:oneCellAnchor>
    <xdr:from>
      <xdr:col>3</xdr:col>
      <xdr:colOff>578079</xdr:colOff>
      <xdr:row>0</xdr:row>
      <xdr:rowOff>53310</xdr:rowOff>
    </xdr:from>
    <xdr:ext cx="1060221" cy="619822"/>
    <xdr:pic>
      <xdr:nvPicPr>
        <xdr:cNvPr id="3" name="Image 2">
          <a:extLst>
            <a:ext uri="{FF2B5EF4-FFF2-40B4-BE49-F238E27FC236}">
              <a16:creationId xmlns:a16="http://schemas.microsoft.com/office/drawing/2014/main" id="{65F06908-BB05-420C-9454-5102AADF3956}"/>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864079" y="53310"/>
          <a:ext cx="1060221" cy="619822"/>
        </a:xfrm>
        <a:prstGeom prst="rect">
          <a:avLst/>
        </a:prstGeom>
      </xdr:spPr>
    </xdr:pic>
    <xdr:clientData/>
  </xdr:oneCellAnchor>
  <xdr:oneCellAnchor>
    <xdr:from>
      <xdr:col>0</xdr:col>
      <xdr:colOff>63500</xdr:colOff>
      <xdr:row>0</xdr:row>
      <xdr:rowOff>277315</xdr:rowOff>
    </xdr:from>
    <xdr:ext cx="627762" cy="228600"/>
    <xdr:pic>
      <xdr:nvPicPr>
        <xdr:cNvPr id="4" name="Image 3">
          <a:extLst>
            <a:ext uri="{FF2B5EF4-FFF2-40B4-BE49-F238E27FC236}">
              <a16:creationId xmlns:a16="http://schemas.microsoft.com/office/drawing/2014/main" id="{8969B542-26B2-4B02-959B-32E4D269758D}"/>
            </a:ext>
          </a:extLst>
        </xdr:cNvPr>
        <xdr:cNvPicPr>
          <a:picLocks noChangeAspect="1"/>
        </xdr:cNvPicPr>
      </xdr:nvPicPr>
      <xdr:blipFill>
        <a:blip xmlns:r="http://schemas.openxmlformats.org/officeDocument/2006/relationships" r:embed="rId3"/>
        <a:stretch>
          <a:fillRect/>
        </a:stretch>
      </xdr:blipFill>
      <xdr:spPr>
        <a:xfrm>
          <a:off x="63500" y="277315"/>
          <a:ext cx="627762" cy="2286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452715</xdr:colOff>
      <xdr:row>0</xdr:row>
      <xdr:rowOff>57118</xdr:rowOff>
    </xdr:from>
    <xdr:ext cx="1807885" cy="488981"/>
    <xdr:pic>
      <xdr:nvPicPr>
        <xdr:cNvPr id="11" name="Image 10">
          <a:extLst>
            <a:ext uri="{FF2B5EF4-FFF2-40B4-BE49-F238E27FC236}">
              <a16:creationId xmlns:a16="http://schemas.microsoft.com/office/drawing/2014/main" id="{024E4318-80F3-408A-BAC5-8CEC0CF107DB}"/>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884515" y="57118"/>
          <a:ext cx="1807885" cy="488981"/>
        </a:xfrm>
        <a:prstGeom prst="rect">
          <a:avLst/>
        </a:prstGeom>
      </xdr:spPr>
    </xdr:pic>
    <xdr:clientData/>
  </xdr:oneCellAnchor>
  <xdr:oneCellAnchor>
    <xdr:from>
      <xdr:col>2</xdr:col>
      <xdr:colOff>2413229</xdr:colOff>
      <xdr:row>0</xdr:row>
      <xdr:rowOff>59628</xdr:rowOff>
    </xdr:from>
    <xdr:ext cx="1060221" cy="619822"/>
    <xdr:pic>
      <xdr:nvPicPr>
        <xdr:cNvPr id="12" name="Image 11">
          <a:extLst>
            <a:ext uri="{FF2B5EF4-FFF2-40B4-BE49-F238E27FC236}">
              <a16:creationId xmlns:a16="http://schemas.microsoft.com/office/drawing/2014/main" id="{2E24107D-EE15-46BF-95B9-E29937C8DD1F}"/>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845029" y="59628"/>
          <a:ext cx="1060221" cy="619822"/>
        </a:xfrm>
        <a:prstGeom prst="rect">
          <a:avLst/>
        </a:prstGeom>
      </xdr:spPr>
    </xdr:pic>
    <xdr:clientData/>
  </xdr:oneCellAnchor>
  <xdr:oneCellAnchor>
    <xdr:from>
      <xdr:col>1</xdr:col>
      <xdr:colOff>44450</xdr:colOff>
      <xdr:row>0</xdr:row>
      <xdr:rowOff>283633</xdr:rowOff>
    </xdr:from>
    <xdr:ext cx="627762" cy="228600"/>
    <xdr:pic>
      <xdr:nvPicPr>
        <xdr:cNvPr id="13" name="Image 12">
          <a:extLst>
            <a:ext uri="{FF2B5EF4-FFF2-40B4-BE49-F238E27FC236}">
              <a16:creationId xmlns:a16="http://schemas.microsoft.com/office/drawing/2014/main" id="{228009C7-D6DC-49A7-929E-CA627F1117B6}"/>
            </a:ext>
          </a:extLst>
        </xdr:cNvPr>
        <xdr:cNvPicPr>
          <a:picLocks noChangeAspect="1"/>
        </xdr:cNvPicPr>
      </xdr:nvPicPr>
      <xdr:blipFill>
        <a:blip xmlns:r="http://schemas.openxmlformats.org/officeDocument/2006/relationships" r:embed="rId3"/>
        <a:stretch>
          <a:fillRect/>
        </a:stretch>
      </xdr:blipFill>
      <xdr:spPr>
        <a:xfrm>
          <a:off x="44450" y="283633"/>
          <a:ext cx="627762" cy="2286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706715</xdr:colOff>
      <xdr:row>0</xdr:row>
      <xdr:rowOff>0</xdr:rowOff>
    </xdr:from>
    <xdr:ext cx="1807885" cy="488981"/>
    <xdr:pic>
      <xdr:nvPicPr>
        <xdr:cNvPr id="5" name="Image 4">
          <a:extLst>
            <a:ext uri="{FF2B5EF4-FFF2-40B4-BE49-F238E27FC236}">
              <a16:creationId xmlns:a16="http://schemas.microsoft.com/office/drawing/2014/main" id="{B4D812DD-F45C-415B-A529-67FDFDBF6D6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138515" y="387350"/>
          <a:ext cx="1807885" cy="488981"/>
        </a:xfrm>
        <a:prstGeom prst="rect">
          <a:avLst/>
        </a:prstGeom>
      </xdr:spPr>
    </xdr:pic>
    <xdr:clientData/>
  </xdr:oneCellAnchor>
  <xdr:oneCellAnchor>
    <xdr:from>
      <xdr:col>1</xdr:col>
      <xdr:colOff>2667229</xdr:colOff>
      <xdr:row>0</xdr:row>
      <xdr:rowOff>2510</xdr:rowOff>
    </xdr:from>
    <xdr:ext cx="1060221" cy="619822"/>
    <xdr:pic>
      <xdr:nvPicPr>
        <xdr:cNvPr id="6" name="Image 5">
          <a:extLst>
            <a:ext uri="{FF2B5EF4-FFF2-40B4-BE49-F238E27FC236}">
              <a16:creationId xmlns:a16="http://schemas.microsoft.com/office/drawing/2014/main" id="{77316FEF-B9D0-4CCE-BC2C-8F586342E17F}"/>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3099029" y="389860"/>
          <a:ext cx="1060221" cy="619822"/>
        </a:xfrm>
        <a:prstGeom prst="rect">
          <a:avLst/>
        </a:prstGeom>
      </xdr:spPr>
    </xdr:pic>
    <xdr:clientData/>
  </xdr:oneCellAnchor>
  <xdr:oneCellAnchor>
    <xdr:from>
      <xdr:col>0</xdr:col>
      <xdr:colOff>298450</xdr:colOff>
      <xdr:row>0</xdr:row>
      <xdr:rowOff>226515</xdr:rowOff>
    </xdr:from>
    <xdr:ext cx="627762" cy="228600"/>
    <xdr:pic>
      <xdr:nvPicPr>
        <xdr:cNvPr id="7" name="Image 6">
          <a:extLst>
            <a:ext uri="{FF2B5EF4-FFF2-40B4-BE49-F238E27FC236}">
              <a16:creationId xmlns:a16="http://schemas.microsoft.com/office/drawing/2014/main" id="{9FC9A2A1-B4BB-490C-9641-B8DA51D77B9E}"/>
            </a:ext>
          </a:extLst>
        </xdr:cNvPr>
        <xdr:cNvPicPr>
          <a:picLocks noChangeAspect="1"/>
        </xdr:cNvPicPr>
      </xdr:nvPicPr>
      <xdr:blipFill>
        <a:blip xmlns:r="http://schemas.openxmlformats.org/officeDocument/2006/relationships" r:embed="rId3"/>
        <a:stretch>
          <a:fillRect/>
        </a:stretch>
      </xdr:blipFill>
      <xdr:spPr>
        <a:xfrm>
          <a:off x="298450" y="613865"/>
          <a:ext cx="627762" cy="22860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F0B8-29A0-4A5A-9C8E-6929BA253A3D}">
  <dimension ref="A1:H35"/>
  <sheetViews>
    <sheetView workbookViewId="0">
      <selection activeCell="I1" sqref="I1"/>
    </sheetView>
  </sheetViews>
  <sheetFormatPr baseColWidth="10" defaultRowHeight="15.5"/>
  <cols>
    <col min="1" max="1" width="10.90625" style="44"/>
    <col min="2" max="2" width="10.90625" style="44" customWidth="1"/>
    <col min="3" max="16384" width="10.90625" style="44"/>
  </cols>
  <sheetData>
    <row r="1" spans="1:8" ht="65.5" customHeight="1">
      <c r="A1" s="73"/>
      <c r="B1" s="73"/>
      <c r="C1" s="73"/>
      <c r="D1" s="73"/>
      <c r="E1" s="73"/>
      <c r="F1" s="73"/>
      <c r="G1" s="73"/>
      <c r="H1" s="73"/>
    </row>
    <row r="2" spans="1:8" ht="23" customHeight="1">
      <c r="A2" s="76" t="s">
        <v>101</v>
      </c>
      <c r="B2" s="76"/>
      <c r="C2" s="76"/>
      <c r="D2" s="76"/>
      <c r="E2" s="76"/>
      <c r="F2" s="76"/>
      <c r="G2" s="76"/>
      <c r="H2" s="76"/>
    </row>
    <row r="3" spans="1:8" ht="231" customHeight="1">
      <c r="A3" s="77" t="s">
        <v>99</v>
      </c>
      <c r="B3" s="77"/>
      <c r="C3" s="77"/>
      <c r="D3" s="77"/>
      <c r="E3" s="77"/>
      <c r="F3" s="77"/>
      <c r="G3" s="77"/>
      <c r="H3" s="77"/>
    </row>
    <row r="4" spans="1:8">
      <c r="A4" s="42" t="s">
        <v>37</v>
      </c>
      <c r="B4" s="43"/>
      <c r="C4" s="79" t="s">
        <v>82</v>
      </c>
      <c r="D4" s="79"/>
      <c r="E4" s="79"/>
      <c r="F4" s="79"/>
      <c r="G4" s="79"/>
      <c r="H4" s="79"/>
    </row>
    <row r="5" spans="1:8" ht="31" customHeight="1">
      <c r="A5" s="42" t="s">
        <v>1</v>
      </c>
      <c r="B5" s="43"/>
      <c r="C5" s="79" t="s">
        <v>83</v>
      </c>
      <c r="D5" s="79"/>
      <c r="E5" s="79"/>
      <c r="F5" s="79"/>
      <c r="G5" s="79"/>
      <c r="H5" s="79"/>
    </row>
    <row r="6" spans="1:8" ht="30.5" customHeight="1">
      <c r="A6" s="42" t="s">
        <v>79</v>
      </c>
      <c r="B6" s="43"/>
      <c r="C6" s="79" t="s">
        <v>84</v>
      </c>
      <c r="D6" s="79"/>
      <c r="E6" s="79"/>
      <c r="F6" s="79"/>
      <c r="G6" s="79"/>
      <c r="H6" s="79"/>
    </row>
    <row r="7" spans="1:8" ht="42.5" customHeight="1">
      <c r="A7" s="42" t="s">
        <v>80</v>
      </c>
      <c r="B7" s="43"/>
      <c r="C7" s="79" t="s">
        <v>102</v>
      </c>
      <c r="D7" s="79"/>
      <c r="E7" s="79"/>
      <c r="F7" s="79"/>
      <c r="G7" s="79"/>
      <c r="H7" s="79"/>
    </row>
    <row r="8" spans="1:8">
      <c r="A8" s="42" t="s">
        <v>3</v>
      </c>
      <c r="B8" s="43"/>
      <c r="C8" s="79" t="s">
        <v>85</v>
      </c>
      <c r="D8" s="79"/>
      <c r="E8" s="79"/>
      <c r="F8" s="79"/>
      <c r="G8" s="79"/>
      <c r="H8" s="79"/>
    </row>
    <row r="9" spans="1:8">
      <c r="A9" s="42" t="s">
        <v>4</v>
      </c>
      <c r="B9" s="43"/>
      <c r="C9" s="79" t="s">
        <v>86</v>
      </c>
      <c r="D9" s="79"/>
      <c r="E9" s="79"/>
      <c r="F9" s="79"/>
      <c r="G9" s="79"/>
      <c r="H9" s="79"/>
    </row>
    <row r="10" spans="1:8">
      <c r="A10" s="42" t="s">
        <v>5</v>
      </c>
      <c r="B10" s="43"/>
      <c r="C10" s="79" t="s">
        <v>87</v>
      </c>
      <c r="D10" s="79"/>
      <c r="E10" s="79"/>
      <c r="F10" s="79"/>
      <c r="G10" s="79"/>
      <c r="H10" s="79"/>
    </row>
    <row r="11" spans="1:8">
      <c r="A11" s="42" t="s">
        <v>42</v>
      </c>
      <c r="B11" s="43"/>
      <c r="C11" s="79" t="s">
        <v>88</v>
      </c>
      <c r="D11" s="79"/>
      <c r="E11" s="79"/>
      <c r="F11" s="79"/>
      <c r="G11" s="79"/>
      <c r="H11" s="79"/>
    </row>
    <row r="12" spans="1:8" ht="31" customHeight="1">
      <c r="A12" s="42" t="s">
        <v>17</v>
      </c>
      <c r="B12" s="43"/>
      <c r="C12" s="79" t="s">
        <v>89</v>
      </c>
      <c r="D12" s="79"/>
      <c r="E12" s="79"/>
      <c r="F12" s="79"/>
      <c r="G12" s="79"/>
      <c r="H12" s="79"/>
    </row>
    <row r="13" spans="1:8">
      <c r="A13" s="42" t="s">
        <v>6</v>
      </c>
      <c r="B13" s="43"/>
      <c r="C13" s="79" t="s">
        <v>91</v>
      </c>
      <c r="D13" s="79"/>
      <c r="E13" s="79"/>
      <c r="F13" s="79"/>
      <c r="G13" s="79"/>
      <c r="H13" s="79"/>
    </row>
    <row r="14" spans="1:8">
      <c r="A14" s="42" t="s">
        <v>7</v>
      </c>
      <c r="B14" s="43"/>
      <c r="C14" s="79" t="s">
        <v>92</v>
      </c>
      <c r="D14" s="79"/>
      <c r="E14" s="79"/>
      <c r="F14" s="79"/>
      <c r="G14" s="79"/>
      <c r="H14" s="79"/>
    </row>
    <row r="15" spans="1:8">
      <c r="A15" s="42" t="s">
        <v>9</v>
      </c>
      <c r="B15" s="43"/>
      <c r="C15" s="79" t="s">
        <v>93</v>
      </c>
      <c r="D15" s="79"/>
      <c r="E15" s="79"/>
      <c r="F15" s="79"/>
      <c r="G15" s="79"/>
      <c r="H15" s="79"/>
    </row>
    <row r="16" spans="1:8">
      <c r="A16" s="42" t="s">
        <v>81</v>
      </c>
      <c r="B16" s="43"/>
      <c r="C16" s="79" t="s">
        <v>94</v>
      </c>
      <c r="D16" s="79"/>
      <c r="E16" s="79"/>
      <c r="F16" s="79"/>
      <c r="G16" s="79"/>
      <c r="H16" s="79"/>
    </row>
    <row r="17" spans="1:8">
      <c r="A17" s="78"/>
      <c r="B17" s="78"/>
      <c r="C17" s="78"/>
      <c r="D17" s="78"/>
      <c r="E17" s="78"/>
      <c r="F17" s="78"/>
      <c r="G17" s="78"/>
      <c r="H17" s="78"/>
    </row>
    <row r="18" spans="1:8" ht="30.5" customHeight="1">
      <c r="A18" s="77" t="s">
        <v>95</v>
      </c>
      <c r="B18" s="78"/>
      <c r="C18" s="78"/>
      <c r="D18" s="78"/>
      <c r="E18" s="78"/>
      <c r="F18" s="78"/>
      <c r="G18" s="78"/>
      <c r="H18" s="78"/>
    </row>
    <row r="19" spans="1:8">
      <c r="A19" s="78"/>
      <c r="B19" s="78"/>
      <c r="C19" s="78"/>
      <c r="D19" s="78"/>
      <c r="E19" s="78"/>
      <c r="F19" s="78"/>
      <c r="G19" s="78"/>
      <c r="H19" s="78"/>
    </row>
    <row r="20" spans="1:8" ht="18">
      <c r="A20" s="81" t="s">
        <v>100</v>
      </c>
      <c r="B20" s="81"/>
      <c r="C20" s="81"/>
      <c r="D20" s="81"/>
      <c r="E20" s="81"/>
      <c r="F20" s="81"/>
      <c r="G20" s="81"/>
      <c r="H20" s="81"/>
    </row>
    <row r="21" spans="1:8" ht="31" customHeight="1">
      <c r="A21" s="77" t="s">
        <v>98</v>
      </c>
      <c r="B21" s="77"/>
      <c r="C21" s="77"/>
      <c r="D21" s="77"/>
      <c r="E21" s="77"/>
      <c r="F21" s="77"/>
      <c r="G21" s="77"/>
      <c r="H21" s="77"/>
    </row>
    <row r="22" spans="1:8">
      <c r="A22" s="77" t="s">
        <v>96</v>
      </c>
      <c r="B22" s="77"/>
      <c r="C22" s="77"/>
      <c r="D22" s="77"/>
      <c r="E22" s="77"/>
      <c r="F22" s="77"/>
      <c r="G22" s="77"/>
      <c r="H22" s="77"/>
    </row>
    <row r="23" spans="1:8">
      <c r="A23" s="77" t="s">
        <v>97</v>
      </c>
      <c r="B23" s="77"/>
      <c r="C23" s="77"/>
      <c r="D23" s="77"/>
      <c r="E23" s="77"/>
      <c r="F23" s="77"/>
      <c r="G23" s="77"/>
      <c r="H23" s="77"/>
    </row>
    <row r="24" spans="1:8" ht="44.5" customHeight="1">
      <c r="A24" s="82" t="s">
        <v>103</v>
      </c>
      <c r="B24" s="82"/>
      <c r="C24" s="82"/>
      <c r="D24" s="82"/>
      <c r="E24" s="82"/>
      <c r="F24" s="82"/>
      <c r="G24" s="82"/>
      <c r="H24" s="82"/>
    </row>
    <row r="25" spans="1:8">
      <c r="A25" s="80"/>
      <c r="B25" s="80"/>
      <c r="C25" s="80"/>
      <c r="D25" s="80"/>
      <c r="E25" s="80"/>
      <c r="F25" s="80"/>
      <c r="G25" s="80"/>
      <c r="H25" s="80"/>
    </row>
    <row r="26" spans="1:8">
      <c r="A26" s="45"/>
      <c r="B26" s="45"/>
      <c r="C26" s="45"/>
      <c r="D26" s="45"/>
      <c r="E26" s="45"/>
      <c r="F26" s="45"/>
      <c r="G26" s="45"/>
      <c r="H26" s="45"/>
    </row>
    <row r="27" spans="1:8">
      <c r="A27" s="45"/>
      <c r="B27" s="45"/>
      <c r="C27" s="45"/>
      <c r="D27" s="45"/>
      <c r="E27" s="45"/>
      <c r="F27" s="45"/>
      <c r="G27" s="45"/>
      <c r="H27" s="45"/>
    </row>
    <row r="28" spans="1:8">
      <c r="A28" s="45"/>
      <c r="B28" s="45"/>
      <c r="C28" s="45"/>
      <c r="D28" s="45"/>
      <c r="E28" s="45"/>
      <c r="F28" s="45"/>
      <c r="G28" s="45"/>
      <c r="H28" s="45"/>
    </row>
    <row r="29" spans="1:8">
      <c r="A29" s="45"/>
      <c r="B29" s="45"/>
      <c r="C29" s="45"/>
      <c r="D29" s="45"/>
      <c r="E29" s="45"/>
      <c r="F29" s="45"/>
      <c r="G29" s="45"/>
      <c r="H29" s="45"/>
    </row>
    <row r="30" spans="1:8">
      <c r="A30" s="45"/>
      <c r="B30" s="45"/>
      <c r="C30" s="45"/>
      <c r="D30" s="45"/>
      <c r="E30" s="45"/>
      <c r="F30" s="45"/>
      <c r="G30" s="45"/>
      <c r="H30" s="45"/>
    </row>
    <row r="31" spans="1:8">
      <c r="A31" s="45"/>
      <c r="B31" s="45"/>
      <c r="C31" s="45"/>
      <c r="D31" s="45"/>
      <c r="E31" s="45"/>
      <c r="F31" s="45"/>
      <c r="G31" s="45"/>
      <c r="H31" s="45"/>
    </row>
    <row r="32" spans="1:8">
      <c r="A32" s="45"/>
      <c r="B32" s="45"/>
      <c r="C32" s="45"/>
      <c r="D32" s="45"/>
      <c r="E32" s="45"/>
      <c r="F32" s="45"/>
      <c r="G32" s="45"/>
      <c r="H32" s="45"/>
    </row>
    <row r="33" spans="1:8">
      <c r="A33" s="45"/>
      <c r="B33" s="45"/>
      <c r="C33" s="45"/>
      <c r="D33" s="45"/>
      <c r="E33" s="45"/>
      <c r="F33" s="45"/>
      <c r="G33" s="45"/>
      <c r="H33" s="45"/>
    </row>
    <row r="34" spans="1:8">
      <c r="A34" s="45"/>
      <c r="B34" s="45"/>
      <c r="C34" s="45"/>
      <c r="D34" s="45"/>
      <c r="E34" s="45"/>
      <c r="F34" s="45"/>
      <c r="G34" s="45"/>
      <c r="H34" s="45"/>
    </row>
    <row r="35" spans="1:8">
      <c r="A35" s="45"/>
      <c r="B35" s="45"/>
      <c r="C35" s="45"/>
      <c r="D35" s="45"/>
      <c r="E35" s="45"/>
      <c r="F35" s="45"/>
      <c r="G35" s="45"/>
      <c r="H35" s="45"/>
    </row>
  </sheetData>
  <sheetProtection selectLockedCells="1"/>
  <mergeCells count="24">
    <mergeCell ref="C16:H16"/>
    <mergeCell ref="A25:H25"/>
    <mergeCell ref="A19:H19"/>
    <mergeCell ref="A20:H20"/>
    <mergeCell ref="A21:H21"/>
    <mergeCell ref="A22:H22"/>
    <mergeCell ref="A23:H23"/>
    <mergeCell ref="A24:H24"/>
    <mergeCell ref="A2:H2"/>
    <mergeCell ref="A3:H3"/>
    <mergeCell ref="A17:H17"/>
    <mergeCell ref="A18:H18"/>
    <mergeCell ref="C4:H4"/>
    <mergeCell ref="C5:H5"/>
    <mergeCell ref="C11:H11"/>
    <mergeCell ref="C6:H6"/>
    <mergeCell ref="C7:H7"/>
    <mergeCell ref="C8:H8"/>
    <mergeCell ref="C9:H9"/>
    <mergeCell ref="C10:H10"/>
    <mergeCell ref="C12:H12"/>
    <mergeCell ref="C13:H13"/>
    <mergeCell ref="C14:H14"/>
    <mergeCell ref="C15:H15"/>
  </mergeCells>
  <pageMargins left="0.70866141732283472" right="0.70866141732283472" top="0.74803149606299213" bottom="0.74803149606299213" header="0.31496062992125984" footer="0.31496062992125984"/>
  <pageSetup paperSize="9" orientation="portrait" r:id="rId1"/>
  <headerFooter>
    <oddHeader>&amp;CTableau de budget et trésorerie - simplifié</oddHeader>
    <oddFooter>&amp;R&amp;G GENILEM et My-SBM</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BAB0E-6451-477F-A6B7-D3C815A3E018}">
  <sheetPr>
    <pageSetUpPr fitToPage="1"/>
  </sheetPr>
  <dimension ref="A1:G43"/>
  <sheetViews>
    <sheetView workbookViewId="0">
      <selection activeCell="D4" sqref="D4:F4"/>
    </sheetView>
  </sheetViews>
  <sheetFormatPr baseColWidth="10" defaultColWidth="11.36328125" defaultRowHeight="14.5"/>
  <cols>
    <col min="1" max="1" width="11.7265625" style="5" customWidth="1"/>
    <col min="2" max="2" width="6.1796875" style="5" customWidth="1"/>
    <col min="3" max="3" width="38.26953125" style="5" customWidth="1"/>
    <col min="4" max="4" width="11.36328125" style="10"/>
    <col min="5" max="6" width="10.36328125" style="10" customWidth="1"/>
    <col min="7" max="7" width="11.6328125" style="10" customWidth="1"/>
    <col min="8" max="16384" width="11.36328125" style="5"/>
  </cols>
  <sheetData>
    <row r="1" spans="1:7" ht="105.5" customHeight="1">
      <c r="A1" s="46"/>
      <c r="B1" s="83" t="s">
        <v>114</v>
      </c>
      <c r="C1" s="84"/>
      <c r="D1" s="84"/>
      <c r="E1" s="84"/>
      <c r="F1" s="84"/>
      <c r="G1" s="47"/>
    </row>
    <row r="2" spans="1:7">
      <c r="A2" s="46"/>
      <c r="B2" s="46"/>
      <c r="C2" s="46"/>
      <c r="D2" s="47"/>
      <c r="E2" s="47"/>
      <c r="F2" s="47"/>
      <c r="G2" s="47"/>
    </row>
    <row r="3" spans="1:7" ht="44" customHeight="1">
      <c r="A3" s="46"/>
      <c r="B3" s="66"/>
      <c r="C3" s="71" t="s">
        <v>106</v>
      </c>
      <c r="D3" s="67"/>
      <c r="E3" s="67"/>
      <c r="F3" s="67"/>
      <c r="G3" s="46"/>
    </row>
    <row r="4" spans="1:7" ht="19" customHeight="1">
      <c r="A4" s="46"/>
      <c r="B4" s="91" t="s">
        <v>61</v>
      </c>
      <c r="C4" s="74" t="s">
        <v>65</v>
      </c>
      <c r="D4" s="92"/>
      <c r="E4" s="92"/>
      <c r="F4" s="92"/>
      <c r="G4" s="46"/>
    </row>
    <row r="5" spans="1:7">
      <c r="A5" s="46"/>
      <c r="B5" s="91"/>
      <c r="C5" s="65" t="s">
        <v>49</v>
      </c>
      <c r="D5" s="31">
        <v>0.08</v>
      </c>
      <c r="E5" s="85"/>
      <c r="F5" s="86"/>
      <c r="G5" s="46"/>
    </row>
    <row r="6" spans="1:7">
      <c r="A6" s="46"/>
      <c r="B6" s="91"/>
      <c r="C6" s="65" t="s">
        <v>50</v>
      </c>
      <c r="D6" s="31">
        <v>0.08</v>
      </c>
      <c r="E6" s="87"/>
      <c r="F6" s="88"/>
      <c r="G6" s="46"/>
    </row>
    <row r="7" spans="1:7">
      <c r="A7" s="46"/>
      <c r="B7" s="91"/>
      <c r="C7" s="65" t="s">
        <v>62</v>
      </c>
      <c r="D7" s="32" t="s">
        <v>67</v>
      </c>
      <c r="E7" s="87"/>
      <c r="F7" s="88"/>
      <c r="G7" s="46"/>
    </row>
    <row r="8" spans="1:7">
      <c r="A8" s="46"/>
      <c r="B8" s="91"/>
      <c r="C8" s="65" t="s">
        <v>63</v>
      </c>
      <c r="D8" s="33">
        <v>2023</v>
      </c>
      <c r="E8" s="89"/>
      <c r="F8" s="90"/>
      <c r="G8" s="46"/>
    </row>
    <row r="9" spans="1:7">
      <c r="A9" s="46"/>
      <c r="B9" s="46"/>
      <c r="C9" s="46"/>
      <c r="D9" s="46"/>
      <c r="E9" s="46"/>
      <c r="F9" s="46"/>
      <c r="G9" s="46"/>
    </row>
    <row r="10" spans="1:7">
      <c r="A10" s="46"/>
      <c r="B10" s="46"/>
      <c r="C10" s="46"/>
      <c r="D10" s="46"/>
      <c r="E10" s="46"/>
      <c r="F10" s="46"/>
      <c r="G10" s="46"/>
    </row>
    <row r="11" spans="1:7">
      <c r="A11" s="46"/>
      <c r="B11" s="46"/>
      <c r="C11" s="46"/>
      <c r="D11" s="46"/>
      <c r="E11" s="46"/>
      <c r="F11" s="46"/>
      <c r="G11" s="46"/>
    </row>
    <row r="12" spans="1:7" ht="43.5">
      <c r="A12" s="46"/>
      <c r="B12" s="60"/>
      <c r="C12" s="72" t="s">
        <v>107</v>
      </c>
      <c r="D12" s="61" t="s">
        <v>108</v>
      </c>
      <c r="E12" s="61" t="s">
        <v>38</v>
      </c>
      <c r="F12" s="62" t="s">
        <v>40</v>
      </c>
      <c r="G12" s="46"/>
    </row>
    <row r="13" spans="1:7">
      <c r="A13" s="46"/>
      <c r="B13" s="91" t="s">
        <v>44</v>
      </c>
      <c r="C13" s="63"/>
      <c r="D13" s="57"/>
      <c r="E13" s="58"/>
      <c r="F13" s="59"/>
      <c r="G13" s="46"/>
    </row>
    <row r="14" spans="1:7">
      <c r="A14" s="46"/>
      <c r="B14" s="91"/>
      <c r="C14" s="53"/>
      <c r="D14" s="29"/>
      <c r="E14" s="56"/>
      <c r="F14" s="30"/>
      <c r="G14" s="46"/>
    </row>
    <row r="15" spans="1:7">
      <c r="A15" s="46"/>
      <c r="B15" s="91"/>
      <c r="C15" s="53"/>
      <c r="D15" s="29"/>
      <c r="E15" s="56"/>
      <c r="F15" s="30"/>
      <c r="G15" s="46"/>
    </row>
    <row r="16" spans="1:7">
      <c r="A16" s="46"/>
      <c r="B16" s="91"/>
      <c r="C16" s="53"/>
      <c r="D16" s="29"/>
      <c r="E16" s="56"/>
      <c r="F16" s="30"/>
      <c r="G16" s="47"/>
    </row>
    <row r="17" spans="1:7">
      <c r="A17" s="46"/>
      <c r="B17" s="91"/>
      <c r="C17" s="53"/>
      <c r="D17" s="29"/>
      <c r="E17" s="56"/>
      <c r="F17" s="30"/>
      <c r="G17" s="47"/>
    </row>
    <row r="18" spans="1:7">
      <c r="A18" s="46"/>
      <c r="B18" s="46"/>
      <c r="C18" s="46"/>
      <c r="D18" s="47"/>
      <c r="E18" s="47"/>
      <c r="F18" s="47"/>
      <c r="G18" s="47"/>
    </row>
    <row r="19" spans="1:7">
      <c r="A19" s="46"/>
      <c r="B19" s="46"/>
      <c r="C19" s="46"/>
      <c r="D19" s="47"/>
      <c r="E19" s="47"/>
      <c r="F19" s="47"/>
      <c r="G19" s="47"/>
    </row>
    <row r="20" spans="1:7">
      <c r="A20" s="46"/>
      <c r="B20" s="46"/>
      <c r="C20" s="46"/>
      <c r="D20" s="47"/>
      <c r="E20" s="47"/>
      <c r="F20" s="47"/>
      <c r="G20" s="47"/>
    </row>
    <row r="21" spans="1:7" ht="43.5">
      <c r="A21" s="46"/>
      <c r="B21" s="60"/>
      <c r="C21" s="72" t="s">
        <v>78</v>
      </c>
      <c r="D21" s="61" t="s">
        <v>46</v>
      </c>
      <c r="E21" s="61" t="s">
        <v>109</v>
      </c>
      <c r="F21" s="46"/>
      <c r="G21" s="46"/>
    </row>
    <row r="22" spans="1:7" ht="14.5" customHeight="1">
      <c r="A22" s="46"/>
      <c r="B22" s="91" t="s">
        <v>45</v>
      </c>
      <c r="C22" s="63"/>
      <c r="D22" s="59"/>
      <c r="E22" s="57"/>
      <c r="F22" s="46"/>
      <c r="G22" s="46"/>
    </row>
    <row r="23" spans="1:7">
      <c r="A23" s="46"/>
      <c r="B23" s="91"/>
      <c r="C23" s="52"/>
      <c r="D23" s="30"/>
      <c r="E23" s="29"/>
      <c r="F23" s="46"/>
      <c r="G23" s="46"/>
    </row>
    <row r="24" spans="1:7">
      <c r="A24" s="46"/>
      <c r="B24" s="91"/>
      <c r="C24" s="53"/>
      <c r="D24" s="30"/>
      <c r="E24" s="29"/>
      <c r="F24" s="46"/>
      <c r="G24" s="46"/>
    </row>
    <row r="25" spans="1:7">
      <c r="A25" s="46"/>
      <c r="B25" s="91"/>
      <c r="C25" s="53"/>
      <c r="D25" s="30"/>
      <c r="E25" s="29"/>
      <c r="F25" s="46"/>
      <c r="G25" s="46"/>
    </row>
    <row r="26" spans="1:7">
      <c r="A26" s="46"/>
      <c r="B26" s="91"/>
      <c r="C26" s="53"/>
      <c r="D26" s="30"/>
      <c r="E26" s="29"/>
      <c r="F26" s="46"/>
      <c r="G26" s="46"/>
    </row>
    <row r="27" spans="1:7">
      <c r="A27" s="46"/>
      <c r="B27" s="46"/>
      <c r="C27" s="46"/>
      <c r="D27" s="47"/>
      <c r="E27" s="47"/>
      <c r="F27" s="47"/>
      <c r="G27" s="47"/>
    </row>
    <row r="28" spans="1:7">
      <c r="A28" s="46"/>
      <c r="B28" s="46"/>
      <c r="C28" s="46"/>
      <c r="D28" s="47"/>
      <c r="E28" s="47"/>
      <c r="F28" s="47"/>
      <c r="G28" s="47"/>
    </row>
    <row r="29" spans="1:7">
      <c r="A29" s="46"/>
      <c r="B29" s="46"/>
      <c r="C29" s="46"/>
      <c r="D29" s="47"/>
      <c r="E29" s="47"/>
      <c r="F29" s="47"/>
      <c r="G29" s="47"/>
    </row>
    <row r="30" spans="1:7">
      <c r="A30" s="46"/>
      <c r="B30" s="46"/>
      <c r="C30" s="46"/>
      <c r="D30" s="47"/>
      <c r="E30" s="47"/>
      <c r="F30" s="47"/>
      <c r="G30" s="47"/>
    </row>
    <row r="31" spans="1:7">
      <c r="A31" s="6" t="s">
        <v>66</v>
      </c>
      <c r="B31" s="46"/>
      <c r="C31" s="46"/>
      <c r="D31" s="47"/>
      <c r="E31" s="47"/>
      <c r="F31" s="47"/>
      <c r="G31" s="47"/>
    </row>
    <row r="32" spans="1:7" hidden="1">
      <c r="A32" s="48" t="s">
        <v>67</v>
      </c>
      <c r="B32" s="46"/>
      <c r="C32" s="46"/>
      <c r="D32" s="47"/>
      <c r="E32" s="47"/>
      <c r="F32" s="47"/>
      <c r="G32" s="47"/>
    </row>
    <row r="33" spans="1:7" hidden="1">
      <c r="A33" s="48" t="s">
        <v>68</v>
      </c>
      <c r="B33" s="46"/>
      <c r="C33" s="46"/>
      <c r="D33" s="47"/>
      <c r="E33" s="47"/>
      <c r="F33" s="47"/>
      <c r="G33" s="47"/>
    </row>
    <row r="34" spans="1:7" hidden="1">
      <c r="A34" s="48" t="s">
        <v>69</v>
      </c>
      <c r="B34" s="46"/>
      <c r="C34" s="46"/>
      <c r="D34" s="47"/>
      <c r="E34" s="47"/>
      <c r="F34" s="47"/>
      <c r="G34" s="47"/>
    </row>
    <row r="35" spans="1:7" hidden="1">
      <c r="A35" s="48" t="s">
        <v>64</v>
      </c>
      <c r="B35" s="46"/>
      <c r="C35" s="46"/>
      <c r="D35" s="47"/>
      <c r="E35" s="47"/>
      <c r="F35" s="47"/>
      <c r="G35" s="47"/>
    </row>
    <row r="36" spans="1:7" hidden="1">
      <c r="A36" s="48" t="s">
        <v>70</v>
      </c>
      <c r="B36" s="46"/>
      <c r="C36" s="46"/>
      <c r="D36" s="47"/>
      <c r="E36" s="47"/>
      <c r="F36" s="47"/>
      <c r="G36" s="47"/>
    </row>
    <row r="37" spans="1:7" hidden="1">
      <c r="A37" s="48" t="s">
        <v>71</v>
      </c>
      <c r="B37" s="46"/>
      <c r="C37" s="46"/>
      <c r="D37" s="47"/>
      <c r="E37" s="47"/>
      <c r="F37" s="47"/>
      <c r="G37" s="47"/>
    </row>
    <row r="38" spans="1:7" hidden="1">
      <c r="A38" s="48" t="s">
        <v>72</v>
      </c>
      <c r="B38" s="46"/>
      <c r="C38" s="46"/>
      <c r="D38" s="47"/>
      <c r="E38" s="47"/>
      <c r="F38" s="47"/>
      <c r="G38" s="47"/>
    </row>
    <row r="39" spans="1:7" hidden="1">
      <c r="A39" s="48" t="s">
        <v>73</v>
      </c>
      <c r="B39" s="46"/>
      <c r="C39" s="46"/>
      <c r="D39" s="47"/>
      <c r="E39" s="47"/>
      <c r="F39" s="47"/>
      <c r="G39" s="47"/>
    </row>
    <row r="40" spans="1:7" hidden="1">
      <c r="A40" s="48" t="s">
        <v>74</v>
      </c>
      <c r="B40" s="46"/>
      <c r="C40" s="46"/>
      <c r="D40" s="47"/>
      <c r="E40" s="47"/>
      <c r="F40" s="47"/>
      <c r="G40" s="47"/>
    </row>
    <row r="41" spans="1:7" hidden="1">
      <c r="A41" s="48" t="s">
        <v>75</v>
      </c>
      <c r="B41" s="46"/>
      <c r="C41" s="46"/>
      <c r="D41" s="47"/>
      <c r="E41" s="47"/>
      <c r="F41" s="47"/>
      <c r="G41" s="47"/>
    </row>
    <row r="42" spans="1:7" hidden="1">
      <c r="A42" s="48" t="s">
        <v>76</v>
      </c>
      <c r="B42" s="46"/>
      <c r="C42" s="46"/>
      <c r="D42" s="47"/>
      <c r="E42" s="47"/>
      <c r="F42" s="47"/>
      <c r="G42" s="47"/>
    </row>
    <row r="43" spans="1:7" hidden="1">
      <c r="A43" s="48" t="s">
        <v>77</v>
      </c>
      <c r="B43" s="46"/>
      <c r="C43" s="46"/>
      <c r="D43" s="47"/>
      <c r="E43" s="47"/>
      <c r="F43" s="47"/>
      <c r="G43" s="47"/>
    </row>
  </sheetData>
  <sheetProtection sheet="1" objects="1" scenarios="1" selectLockedCells="1"/>
  <mergeCells count="6">
    <mergeCell ref="B1:F1"/>
    <mergeCell ref="E5:F8"/>
    <mergeCell ref="B22:B26"/>
    <mergeCell ref="D4:F4"/>
    <mergeCell ref="B4:B8"/>
    <mergeCell ref="B13:B17"/>
  </mergeCells>
  <conditionalFormatting sqref="F13:F17 D22:D26">
    <cfRule type="cellIs" dxfId="4" priority="2" stopIfTrue="1" operator="equal">
      <formula>0</formula>
    </cfRule>
  </conditionalFormatting>
  <dataValidations count="4">
    <dataValidation type="whole" showInputMessage="1" showErrorMessage="1" errorTitle="Erreur dans l'année " error="L'annés doit être comprise entre 2023 et 2032" sqref="D8" xr:uid="{AA7F38A4-5C4D-444F-BE7D-9B61542DAF8E}">
      <formula1>2023</formula1>
      <formula2>2032</formula2>
    </dataValidation>
    <dataValidation type="list" showInputMessage="1" showErrorMessage="1" errorTitle="Erreur de rédaction du mois" error="Ce texte ne correspond pas à un des mois de l'année!" sqref="D7" xr:uid="{A4FB3DBB-F7C8-4A48-BBAC-10D4F9CE6531}">
      <formula1>mois</formula1>
    </dataValidation>
    <dataValidation type="whole" operator="greaterThanOrEqual" allowBlank="1" showInputMessage="1" showErrorMessage="1" error="N'informez que des valeurs positives, svp._x000a_Elles seront inversées automatiquement." sqref="F13:F17 D22:D26" xr:uid="{EF37EA5E-9211-4F8E-8A70-D3950A35E656}">
      <formula1>0</formula1>
    </dataValidation>
    <dataValidation type="list" allowBlank="1" showInputMessage="1" showErrorMessage="1" sqref="E22:E26" xr:uid="{13F08691-5222-4612-ADCC-172D98B66576}">
      <formula1>"X"</formula1>
    </dataValidation>
  </dataValidations>
  <printOptions horizontalCentered="1" verticalCentered="1"/>
  <pageMargins left="0.70866141732283472" right="0.70866141732283472" top="0.74803149606299213" bottom="0.74803149606299213" header="0.31496062992125984" footer="0.31496062992125984"/>
  <pageSetup paperSize="9" scale="89" orientation="portrait" r:id="rId1"/>
  <headerFooter>
    <oddHeader>&amp;CTableau de budget et trésorerie - Paramètres de base</oddHeader>
    <oddFooter>&amp;R&amp;G GENILEM et My-SBM</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2176-E3B6-41F0-8787-99CB0EF39F28}">
  <sheetPr>
    <pageSetUpPr fitToPage="1"/>
  </sheetPr>
  <dimension ref="A1:V84"/>
  <sheetViews>
    <sheetView tabSelected="1" workbookViewId="0">
      <selection activeCell="D3" sqref="D3"/>
    </sheetView>
  </sheetViews>
  <sheetFormatPr baseColWidth="10" defaultColWidth="11.36328125" defaultRowHeight="14.5"/>
  <cols>
    <col min="1" max="1" width="6.1796875" style="5" customWidth="1"/>
    <col min="2" max="2" width="38.26953125" style="5" customWidth="1"/>
    <col min="3" max="3" width="11.36328125" style="10"/>
    <col min="4" max="16" width="10.36328125" style="10" customWidth="1"/>
    <col min="17" max="17" width="8.26953125" style="5" customWidth="1"/>
    <col min="18" max="18" width="11.36328125" style="5" customWidth="1"/>
    <col min="19" max="16384" width="11.36328125" style="5"/>
  </cols>
  <sheetData>
    <row r="1" spans="1:22" s="4" customFormat="1" ht="71" customHeight="1">
      <c r="A1" s="110" t="s">
        <v>110</v>
      </c>
      <c r="B1" s="110"/>
      <c r="C1" s="110"/>
      <c r="D1" s="110"/>
      <c r="E1" s="110"/>
      <c r="F1" s="110"/>
      <c r="G1" s="110"/>
      <c r="H1" s="110"/>
      <c r="I1" s="110"/>
      <c r="J1" s="110"/>
      <c r="K1" s="110"/>
      <c r="L1" s="110"/>
      <c r="M1" s="110"/>
      <c r="N1" s="110"/>
      <c r="O1" s="110"/>
      <c r="P1" s="110"/>
      <c r="Q1" s="48"/>
      <c r="R1" s="48"/>
      <c r="S1" s="48"/>
      <c r="V1" s="3"/>
    </row>
    <row r="2" spans="1:22" s="7" customFormat="1" ht="20" customHeight="1">
      <c r="A2" s="66"/>
      <c r="B2" s="66" t="s">
        <v>13</v>
      </c>
      <c r="C2" s="67"/>
      <c r="D2" s="70">
        <f>DATEVALUE('Paramètres et données de base'!D7 &amp; "." &amp; 'Paramètres et données de base'!D8)</f>
        <v>44927</v>
      </c>
      <c r="E2" s="70">
        <f>EDATE(D2,1)</f>
        <v>44958</v>
      </c>
      <c r="F2" s="70">
        <f t="shared" ref="F2:N2" si="0">EDATE(E2,1)</f>
        <v>44986</v>
      </c>
      <c r="G2" s="70">
        <f t="shared" si="0"/>
        <v>45017</v>
      </c>
      <c r="H2" s="70">
        <f t="shared" si="0"/>
        <v>45047</v>
      </c>
      <c r="I2" s="70">
        <f t="shared" si="0"/>
        <v>45078</v>
      </c>
      <c r="J2" s="70">
        <f t="shared" si="0"/>
        <v>45108</v>
      </c>
      <c r="K2" s="70">
        <f t="shared" si="0"/>
        <v>45139</v>
      </c>
      <c r="L2" s="70">
        <f t="shared" si="0"/>
        <v>45170</v>
      </c>
      <c r="M2" s="70">
        <f t="shared" si="0"/>
        <v>45200</v>
      </c>
      <c r="N2" s="70">
        <f t="shared" si="0"/>
        <v>45231</v>
      </c>
      <c r="O2" s="70">
        <f>EDATE(N2,1)</f>
        <v>45261</v>
      </c>
      <c r="P2" s="6" t="s">
        <v>105</v>
      </c>
      <c r="Q2" s="49"/>
      <c r="R2" s="49"/>
      <c r="S2" s="49"/>
    </row>
    <row r="3" spans="1:22" ht="16" customHeight="1">
      <c r="A3" s="100" t="s">
        <v>37</v>
      </c>
      <c r="B3" s="113" t="str">
        <f>IF('Paramètres et données de base'!C$13="","",'Paramètres et données de base'!C$13)</f>
        <v/>
      </c>
      <c r="C3" s="114"/>
      <c r="D3" s="68"/>
      <c r="E3" s="68"/>
      <c r="F3" s="68"/>
      <c r="G3" s="68"/>
      <c r="H3" s="68"/>
      <c r="I3" s="68"/>
      <c r="J3" s="68"/>
      <c r="K3" s="68"/>
      <c r="L3" s="68"/>
      <c r="M3" s="68"/>
      <c r="N3" s="68"/>
      <c r="O3" s="68"/>
      <c r="P3" s="69">
        <f t="shared" ref="P3:P13" si="1">SUM(D3:O3)</f>
        <v>0</v>
      </c>
      <c r="Q3" s="46"/>
      <c r="R3" s="46"/>
      <c r="S3" s="46"/>
    </row>
    <row r="4" spans="1:22" ht="16" customHeight="1">
      <c r="A4" s="101"/>
      <c r="B4" s="108" t="str">
        <f>IF('Paramètres et données de base'!C$14="","",'Paramètres et données de base'!C$14)</f>
        <v/>
      </c>
      <c r="C4" s="109"/>
      <c r="D4" s="37"/>
      <c r="E4" s="37"/>
      <c r="F4" s="37"/>
      <c r="G4" s="37"/>
      <c r="H4" s="37"/>
      <c r="I4" s="37"/>
      <c r="J4" s="37"/>
      <c r="K4" s="37"/>
      <c r="L4" s="37"/>
      <c r="M4" s="37"/>
      <c r="N4" s="37"/>
      <c r="O4" s="37"/>
      <c r="P4" s="1">
        <f t="shared" si="1"/>
        <v>0</v>
      </c>
      <c r="Q4" s="46"/>
      <c r="R4" s="46"/>
      <c r="S4" s="46"/>
    </row>
    <row r="5" spans="1:22" ht="16" customHeight="1">
      <c r="A5" s="101"/>
      <c r="B5" s="108" t="str">
        <f>IF('Paramètres et données de base'!C$15="","",'Paramètres et données de base'!C$15)</f>
        <v/>
      </c>
      <c r="C5" s="109"/>
      <c r="D5" s="37"/>
      <c r="E5" s="37"/>
      <c r="F5" s="37"/>
      <c r="G5" s="37"/>
      <c r="H5" s="37"/>
      <c r="I5" s="37"/>
      <c r="J5" s="37"/>
      <c r="K5" s="37"/>
      <c r="L5" s="37"/>
      <c r="M5" s="37"/>
      <c r="N5" s="37"/>
      <c r="O5" s="37"/>
      <c r="P5" s="1">
        <f t="shared" si="1"/>
        <v>0</v>
      </c>
      <c r="Q5" s="46"/>
      <c r="R5" s="46"/>
      <c r="S5" s="46"/>
    </row>
    <row r="6" spans="1:22" ht="16" customHeight="1">
      <c r="A6" s="101"/>
      <c r="B6" s="108" t="str">
        <f>IF('Paramètres et données de base'!C$16="","",'Paramètres et données de base'!C$16)</f>
        <v/>
      </c>
      <c r="C6" s="109"/>
      <c r="D6" s="37"/>
      <c r="E6" s="37"/>
      <c r="F6" s="37"/>
      <c r="G6" s="37"/>
      <c r="H6" s="37"/>
      <c r="I6" s="37"/>
      <c r="J6" s="37"/>
      <c r="K6" s="37"/>
      <c r="L6" s="37"/>
      <c r="M6" s="37"/>
      <c r="N6" s="37"/>
      <c r="O6" s="37"/>
      <c r="P6" s="1">
        <f t="shared" si="1"/>
        <v>0</v>
      </c>
      <c r="Q6" s="46"/>
      <c r="R6" s="46"/>
      <c r="S6" s="46"/>
    </row>
    <row r="7" spans="1:22" s="8" customFormat="1" ht="16" customHeight="1">
      <c r="A7" s="102"/>
      <c r="B7" s="108" t="str">
        <f>IF('Paramètres et données de base'!C$17="","",'Paramètres et données de base'!C$17)</f>
        <v/>
      </c>
      <c r="C7" s="109"/>
      <c r="D7" s="37"/>
      <c r="E7" s="37"/>
      <c r="F7" s="37"/>
      <c r="G7" s="37"/>
      <c r="H7" s="37"/>
      <c r="I7" s="37"/>
      <c r="J7" s="37"/>
      <c r="K7" s="37"/>
      <c r="L7" s="37"/>
      <c r="M7" s="37"/>
      <c r="N7" s="37"/>
      <c r="O7" s="37"/>
      <c r="P7" s="1">
        <f t="shared" si="1"/>
        <v>0</v>
      </c>
      <c r="Q7" s="50"/>
      <c r="R7" s="50"/>
      <c r="S7" s="50"/>
    </row>
    <row r="8" spans="1:22" ht="16" customHeight="1">
      <c r="A8" s="100" t="s">
        <v>1</v>
      </c>
      <c r="B8" s="108" t="str">
        <f>IF('Paramètres et données de base'!C$13="","",'Paramètres et données de base'!C$13 &amp;" (PVU = "&amp;'Paramètres et données de base'!E13&amp;")")</f>
        <v/>
      </c>
      <c r="C8" s="109"/>
      <c r="D8" s="11" t="str">
        <f>IF(D3*'Paramètres et données de base'!$E13&lt;&gt;0,D3*'Paramètres et données de base'!$E13,"")</f>
        <v/>
      </c>
      <c r="E8" s="11" t="str">
        <f>IF(E3*'Paramètres et données de base'!$E13&lt;&gt;0,E3*'Paramètres et données de base'!$E13,"")</f>
        <v/>
      </c>
      <c r="F8" s="11" t="str">
        <f>IF(F3*'Paramètres et données de base'!$E13&lt;&gt;0,F3*'Paramètres et données de base'!$E13,"")</f>
        <v/>
      </c>
      <c r="G8" s="11" t="str">
        <f>IF(G3*'Paramètres et données de base'!$E13&lt;&gt;0,G3*'Paramètres et données de base'!$E13,"")</f>
        <v/>
      </c>
      <c r="H8" s="11" t="str">
        <f>IF(H3*'Paramètres et données de base'!$E13&lt;&gt;0,H3*'Paramètres et données de base'!$E13,"")</f>
        <v/>
      </c>
      <c r="I8" s="11" t="str">
        <f>IF(I3*'Paramètres et données de base'!$E13&lt;&gt;0,I3*'Paramètres et données de base'!$E13,"")</f>
        <v/>
      </c>
      <c r="J8" s="11" t="str">
        <f>IF(J3*'Paramètres et données de base'!$E13&lt;&gt;0,J3*'Paramètres et données de base'!$E13,"")</f>
        <v/>
      </c>
      <c r="K8" s="11" t="str">
        <f>IF(K3*'Paramètres et données de base'!$E13&lt;&gt;0,K3*'Paramètres et données de base'!$E13,"")</f>
        <v/>
      </c>
      <c r="L8" s="11" t="str">
        <f>IF(L3*'Paramètres et données de base'!$E13&lt;&gt;0,L3*'Paramètres et données de base'!$E13,"")</f>
        <v/>
      </c>
      <c r="M8" s="11" t="str">
        <f>IF(M3*'Paramètres et données de base'!$E13&lt;&gt;0,M3*'Paramètres et données de base'!$E13,"")</f>
        <v/>
      </c>
      <c r="N8" s="11" t="str">
        <f>IF(N3*'Paramètres et données de base'!$E13&lt;&gt;0,N3*'Paramètres et données de base'!$E13,"")</f>
        <v/>
      </c>
      <c r="O8" s="11" t="str">
        <f>IF(O3*'Paramètres et données de base'!$E13&lt;&gt;0,O3*'Paramètres et données de base'!$E13,"")</f>
        <v/>
      </c>
      <c r="P8" s="1">
        <f t="shared" si="1"/>
        <v>0</v>
      </c>
      <c r="Q8" s="46"/>
      <c r="R8" s="46"/>
      <c r="S8" s="46"/>
    </row>
    <row r="9" spans="1:22" ht="16" customHeight="1">
      <c r="A9" s="101"/>
      <c r="B9" s="108" t="str">
        <f>IF('Paramètres et données de base'!C$14="","",'Paramètres et données de base'!C$14 &amp;" (PVU = "&amp;'Paramètres et données de base'!E14&amp;")")</f>
        <v/>
      </c>
      <c r="C9" s="109"/>
      <c r="D9" s="11" t="str">
        <f>IF(D4*'Paramètres et données de base'!$E14&lt;&gt;0,D4*'Paramètres et données de base'!$E14,"")</f>
        <v/>
      </c>
      <c r="E9" s="11" t="str">
        <f>IF(E4*'Paramètres et données de base'!$E14&lt;&gt;0,E4*'Paramètres et données de base'!$E14,"")</f>
        <v/>
      </c>
      <c r="F9" s="11" t="str">
        <f>IF(F4*'Paramètres et données de base'!$E14&lt;&gt;0,F4*'Paramètres et données de base'!$E14,"")</f>
        <v/>
      </c>
      <c r="G9" s="11" t="str">
        <f>IF(G4*'Paramètres et données de base'!$E14&lt;&gt;0,G4*'Paramètres et données de base'!$E14,"")</f>
        <v/>
      </c>
      <c r="H9" s="11" t="str">
        <f>IF(H4*'Paramètres et données de base'!$E14&lt;&gt;0,H4*'Paramètres et données de base'!$E14,"")</f>
        <v/>
      </c>
      <c r="I9" s="11" t="str">
        <f>IF(I4*'Paramètres et données de base'!$E14&lt;&gt;0,I4*'Paramètres et données de base'!$E14,"")</f>
        <v/>
      </c>
      <c r="J9" s="11" t="str">
        <f>IF(J4*'Paramètres et données de base'!$E14&lt;&gt;0,J4*'Paramètres et données de base'!$E14,"")</f>
        <v/>
      </c>
      <c r="K9" s="11" t="str">
        <f>IF(K4*'Paramètres et données de base'!$E14&lt;&gt;0,K4*'Paramètres et données de base'!$E14,"")</f>
        <v/>
      </c>
      <c r="L9" s="11" t="str">
        <f>IF(L4*'Paramètres et données de base'!$E14&lt;&gt;0,L4*'Paramètres et données de base'!$E14,"")</f>
        <v/>
      </c>
      <c r="M9" s="11" t="str">
        <f>IF(M4*'Paramètres et données de base'!$E14&lt;&gt;0,M4*'Paramètres et données de base'!$E14,"")</f>
        <v/>
      </c>
      <c r="N9" s="11" t="str">
        <f>IF(N4*'Paramètres et données de base'!$E14&lt;&gt;0,N4*'Paramètres et données de base'!$E14,"")</f>
        <v/>
      </c>
      <c r="O9" s="11" t="str">
        <f>IF(O4*'Paramètres et données de base'!$E14&lt;&gt;0,O4*'Paramètres et données de base'!$E14,"")</f>
        <v/>
      </c>
      <c r="P9" s="1">
        <f t="shared" si="1"/>
        <v>0</v>
      </c>
      <c r="Q9" s="46"/>
      <c r="R9" s="46"/>
      <c r="S9" s="46"/>
    </row>
    <row r="10" spans="1:22" ht="16" customHeight="1">
      <c r="A10" s="101"/>
      <c r="B10" s="108" t="str">
        <f>IF('Paramètres et données de base'!C$15="","",'Paramètres et données de base'!C$15 &amp;" (PVU = "&amp;'Paramètres et données de base'!E15&amp;")")</f>
        <v/>
      </c>
      <c r="C10" s="109"/>
      <c r="D10" s="11" t="str">
        <f>IF(D5*'Paramètres et données de base'!$E15&lt;&gt;0,D5*'Paramètres et données de base'!$E15,"")</f>
        <v/>
      </c>
      <c r="E10" s="11" t="str">
        <f>IF(E5*'Paramètres et données de base'!$E15&lt;&gt;0,E5*'Paramètres et données de base'!$E15,"")</f>
        <v/>
      </c>
      <c r="F10" s="11" t="str">
        <f>IF(F5*'Paramètres et données de base'!$E15&lt;&gt;0,F5*'Paramètres et données de base'!$E15,"")</f>
        <v/>
      </c>
      <c r="G10" s="11" t="str">
        <f>IF(G5*'Paramètres et données de base'!$E15&lt;&gt;0,G5*'Paramètres et données de base'!$E15,"")</f>
        <v/>
      </c>
      <c r="H10" s="11" t="str">
        <f>IF(H5*'Paramètres et données de base'!$E15&lt;&gt;0,H5*'Paramètres et données de base'!$E15,"")</f>
        <v/>
      </c>
      <c r="I10" s="11" t="str">
        <f>IF(I5*'Paramètres et données de base'!$E15&lt;&gt;0,I5*'Paramètres et données de base'!$E15,"")</f>
        <v/>
      </c>
      <c r="J10" s="11" t="str">
        <f>IF(J5*'Paramètres et données de base'!$E15&lt;&gt;0,J5*'Paramètres et données de base'!$E15,"")</f>
        <v/>
      </c>
      <c r="K10" s="11" t="str">
        <f>IF(K5*'Paramètres et données de base'!$E15&lt;&gt;0,K5*'Paramètres et données de base'!$E15,"")</f>
        <v/>
      </c>
      <c r="L10" s="11" t="str">
        <f>IF(L5*'Paramètres et données de base'!$E15&lt;&gt;0,L5*'Paramètres et données de base'!$E15,"")</f>
        <v/>
      </c>
      <c r="M10" s="11" t="str">
        <f>IF(M5*'Paramètres et données de base'!$E15&lt;&gt;0,M5*'Paramètres et données de base'!$E15,"")</f>
        <v/>
      </c>
      <c r="N10" s="11" t="str">
        <f>IF(N5*'Paramètres et données de base'!$E15&lt;&gt;0,N5*'Paramètres et données de base'!$E15,"")</f>
        <v/>
      </c>
      <c r="O10" s="11" t="str">
        <f>IF(O5*'Paramètres et données de base'!$E15&lt;&gt;0,O5*'Paramètres et données de base'!$E15,"")</f>
        <v/>
      </c>
      <c r="P10" s="1">
        <f t="shared" si="1"/>
        <v>0</v>
      </c>
      <c r="Q10" s="46"/>
      <c r="R10" s="46"/>
      <c r="S10" s="46"/>
    </row>
    <row r="11" spans="1:22" ht="16" customHeight="1">
      <c r="A11" s="101"/>
      <c r="B11" s="108" t="str">
        <f>IF('Paramètres et données de base'!C$16="","",'Paramètres et données de base'!C$16 &amp;" (PVU = "&amp;'Paramètres et données de base'!E16&amp;")")</f>
        <v/>
      </c>
      <c r="C11" s="109"/>
      <c r="D11" s="11" t="str">
        <f>IF(D6*'Paramètres et données de base'!$E16&lt;&gt;0,D6*'Paramètres et données de base'!$E16,"")</f>
        <v/>
      </c>
      <c r="E11" s="11" t="str">
        <f>IF(E6*'Paramètres et données de base'!$E16&lt;&gt;0,E6*'Paramètres et données de base'!$E16,"")</f>
        <v/>
      </c>
      <c r="F11" s="11" t="str">
        <f>IF(F6*'Paramètres et données de base'!$E16&lt;&gt;0,F6*'Paramètres et données de base'!$E16,"")</f>
        <v/>
      </c>
      <c r="G11" s="11" t="str">
        <f>IF(G6*'Paramètres et données de base'!$E16&lt;&gt;0,G6*'Paramètres et données de base'!$E16,"")</f>
        <v/>
      </c>
      <c r="H11" s="11" t="str">
        <f>IF(H6*'Paramètres et données de base'!$E16&lt;&gt;0,H6*'Paramètres et données de base'!$E16,"")</f>
        <v/>
      </c>
      <c r="I11" s="11" t="str">
        <f>IF(I6*'Paramètres et données de base'!$E16&lt;&gt;0,I6*'Paramètres et données de base'!$E16,"")</f>
        <v/>
      </c>
      <c r="J11" s="11" t="str">
        <f>IF(J6*'Paramètres et données de base'!$E16&lt;&gt;0,J6*'Paramètres et données de base'!$E16,"")</f>
        <v/>
      </c>
      <c r="K11" s="11" t="str">
        <f>IF(K6*'Paramètres et données de base'!$E16&lt;&gt;0,K6*'Paramètres et données de base'!$E16,"")</f>
        <v/>
      </c>
      <c r="L11" s="11" t="str">
        <f>IF(L6*'Paramètres et données de base'!$E16&lt;&gt;0,L6*'Paramètres et données de base'!$E16,"")</f>
        <v/>
      </c>
      <c r="M11" s="11" t="str">
        <f>IF(M6*'Paramètres et données de base'!$E16&lt;&gt;0,M6*'Paramètres et données de base'!$E16,"")</f>
        <v/>
      </c>
      <c r="N11" s="11" t="str">
        <f>IF(N6*'Paramètres et données de base'!$E16&lt;&gt;0,N6*'Paramètres et données de base'!$E16,"")</f>
        <v/>
      </c>
      <c r="O11" s="11" t="str">
        <f>IF(O6*'Paramètres et données de base'!$E16&lt;&gt;0,O6*'Paramètres et données de base'!$E16,"")</f>
        <v/>
      </c>
      <c r="P11" s="1">
        <f t="shared" si="1"/>
        <v>0</v>
      </c>
      <c r="Q11" s="46"/>
      <c r="R11" s="46"/>
      <c r="S11" s="46"/>
    </row>
    <row r="12" spans="1:22" ht="16" customHeight="1">
      <c r="A12" s="102"/>
      <c r="B12" s="108" t="str">
        <f>IF('Paramètres et données de base'!C$17="","",'Paramètres et données de base'!C$17 &amp;" (PVU = "&amp;'Paramètres et données de base'!E17&amp;")")</f>
        <v/>
      </c>
      <c r="C12" s="109"/>
      <c r="D12" s="11" t="str">
        <f>IF(D7*'Paramètres et données de base'!$E17&lt;&gt;0,D7*'Paramètres et données de base'!$E17,"")</f>
        <v/>
      </c>
      <c r="E12" s="11" t="str">
        <f>IF(E7*'Paramètres et données de base'!$E17&lt;&gt;0,E7*'Paramètres et données de base'!$E17,"")</f>
        <v/>
      </c>
      <c r="F12" s="11" t="str">
        <f>IF(F7*'Paramètres et données de base'!$E17&lt;&gt;0,F7*'Paramètres et données de base'!$E17,"")</f>
        <v/>
      </c>
      <c r="G12" s="11" t="str">
        <f>IF(G7*'Paramètres et données de base'!$E17&lt;&gt;0,G7*'Paramètres et données de base'!$E17,"")</f>
        <v/>
      </c>
      <c r="H12" s="11" t="str">
        <f>IF(H7*'Paramètres et données de base'!$E17&lt;&gt;0,H7*'Paramètres et données de base'!$E17,"")</f>
        <v/>
      </c>
      <c r="I12" s="11" t="str">
        <f>IF(I7*'Paramètres et données de base'!$E17&lt;&gt;0,I7*'Paramètres et données de base'!$E17,"")</f>
        <v/>
      </c>
      <c r="J12" s="11" t="str">
        <f>IF(J7*'Paramètres et données de base'!$E17&lt;&gt;0,J7*'Paramètres et données de base'!$E17,"")</f>
        <v/>
      </c>
      <c r="K12" s="11" t="str">
        <f>IF(K7*'Paramètres et données de base'!$E17&lt;&gt;0,K7*'Paramètres et données de base'!$E17,"")</f>
        <v/>
      </c>
      <c r="L12" s="11" t="str">
        <f>IF(L7*'Paramètres et données de base'!$E17&lt;&gt;0,L7*'Paramètres et données de base'!$E17,"")</f>
        <v/>
      </c>
      <c r="M12" s="11" t="str">
        <f>IF(M7*'Paramètres et données de base'!$E17&lt;&gt;0,M7*'Paramètres et données de base'!$E17,"")</f>
        <v/>
      </c>
      <c r="N12" s="11" t="str">
        <f>IF(N7*'Paramètres et données de base'!$E17&lt;&gt;0,N7*'Paramètres et données de base'!$E17,"")</f>
        <v/>
      </c>
      <c r="O12" s="11" t="str">
        <f>IF(O7*'Paramètres et données de base'!$E17&lt;&gt;0,O7*'Paramètres et données de base'!$E17,"")</f>
        <v/>
      </c>
      <c r="P12" s="1">
        <f t="shared" si="1"/>
        <v>0</v>
      </c>
      <c r="Q12" s="46"/>
      <c r="R12" s="46"/>
      <c r="S12" s="46"/>
    </row>
    <row r="13" spans="1:22" s="8" customFormat="1" ht="16" customHeight="1">
      <c r="A13" s="27"/>
      <c r="B13" s="20" t="s">
        <v>21</v>
      </c>
      <c r="C13" s="23"/>
      <c r="D13" s="12">
        <f>SUM(D8:D12)</f>
        <v>0</v>
      </c>
      <c r="E13" s="12">
        <f t="shared" ref="E13:O13" si="2">SUM(E8:E12)</f>
        <v>0</v>
      </c>
      <c r="F13" s="12">
        <f t="shared" si="2"/>
        <v>0</v>
      </c>
      <c r="G13" s="12">
        <f t="shared" si="2"/>
        <v>0</v>
      </c>
      <c r="H13" s="12">
        <f t="shared" si="2"/>
        <v>0</v>
      </c>
      <c r="I13" s="12">
        <f t="shared" si="2"/>
        <v>0</v>
      </c>
      <c r="J13" s="12">
        <f t="shared" si="2"/>
        <v>0</v>
      </c>
      <c r="K13" s="12">
        <f t="shared" si="2"/>
        <v>0</v>
      </c>
      <c r="L13" s="12">
        <f t="shared" si="2"/>
        <v>0</v>
      </c>
      <c r="M13" s="12">
        <f t="shared" si="2"/>
        <v>0</v>
      </c>
      <c r="N13" s="12">
        <f t="shared" si="2"/>
        <v>0</v>
      </c>
      <c r="O13" s="12">
        <f t="shared" si="2"/>
        <v>0</v>
      </c>
      <c r="P13" s="1">
        <f t="shared" si="1"/>
        <v>0</v>
      </c>
      <c r="Q13" s="50"/>
      <c r="R13" s="50"/>
      <c r="S13" s="50"/>
    </row>
    <row r="14" spans="1:22" ht="16" customHeight="1">
      <c r="A14" s="100" t="s">
        <v>47</v>
      </c>
      <c r="B14" s="93" t="str">
        <f>IF('Paramètres et données de base'!C$13="","",'Paramètres et données de base'!C$13 &amp;" (CPU = -"&amp;'Paramètres et données de base'!F13&amp;")")</f>
        <v/>
      </c>
      <c r="C14" s="94"/>
      <c r="D14" s="13" t="str">
        <f>IF(D3*'Paramètres et données de base'!$F13&lt;&gt;0,D3*'Paramètres et données de base'!$F13,"")</f>
        <v/>
      </c>
      <c r="E14" s="13" t="str">
        <f>IF(E3*'Paramètres et données de base'!$F13&lt;&gt;0,E3*'Paramètres et données de base'!$F13,"")</f>
        <v/>
      </c>
      <c r="F14" s="13" t="str">
        <f>IF(F3*'Paramètres et données de base'!$F13&lt;&gt;0,F3*'Paramètres et données de base'!$F13,"")</f>
        <v/>
      </c>
      <c r="G14" s="13" t="str">
        <f>IF(G3*'Paramètres et données de base'!$F13&lt;&gt;0,G3*'Paramètres et données de base'!$F13,"")</f>
        <v/>
      </c>
      <c r="H14" s="13" t="str">
        <f>IF(H3*'Paramètres et données de base'!$F13&lt;&gt;0,H3*'Paramètres et données de base'!$F13,"")</f>
        <v/>
      </c>
      <c r="I14" s="13" t="str">
        <f>IF(I3*'Paramètres et données de base'!$F13&lt;&gt;0,I3*'Paramètres et données de base'!$F13,"")</f>
        <v/>
      </c>
      <c r="J14" s="13" t="str">
        <f>IF(J3*'Paramètres et données de base'!$F13&lt;&gt;0,J3*'Paramètres et données de base'!$F13,"")</f>
        <v/>
      </c>
      <c r="K14" s="13" t="str">
        <f>IF(K3*'Paramètres et données de base'!$F13&lt;&gt;0,K3*'Paramètres et données de base'!$F13,"")</f>
        <v/>
      </c>
      <c r="L14" s="13" t="str">
        <f>IF(L3*'Paramètres et données de base'!$F13&lt;&gt;0,L3*'Paramètres et données de base'!$F13,"")</f>
        <v/>
      </c>
      <c r="M14" s="13" t="str">
        <f>IF(M3*'Paramètres et données de base'!$F13&lt;&gt;0,M3*'Paramètres et données de base'!$F13,"")</f>
        <v/>
      </c>
      <c r="N14" s="13" t="str">
        <f>IF(N3*'Paramètres et données de base'!$F13&lt;&gt;0,N3*'Paramètres et données de base'!$F13,"")</f>
        <v/>
      </c>
      <c r="O14" s="13" t="str">
        <f>IF(O3*'Paramètres et données de base'!$F13&lt;&gt;0,O3*'Paramètres et données de base'!$F13,"")</f>
        <v/>
      </c>
      <c r="P14" s="38">
        <f>-SUM(D14:O14)</f>
        <v>0</v>
      </c>
      <c r="Q14" s="46"/>
      <c r="R14" s="46"/>
      <c r="S14" s="46"/>
    </row>
    <row r="15" spans="1:22" ht="16" customHeight="1">
      <c r="A15" s="101"/>
      <c r="B15" s="93" t="str">
        <f>IF('Paramètres et données de base'!C$14="","",'Paramètres et données de base'!C$14 &amp;" (CPU = -"&amp;'Paramètres et données de base'!F14&amp;")")</f>
        <v/>
      </c>
      <c r="C15" s="94"/>
      <c r="D15" s="13" t="str">
        <f>IF(D4*'Paramètres et données de base'!$F14&lt;&gt;0,D4*'Paramètres et données de base'!$F14,"")</f>
        <v/>
      </c>
      <c r="E15" s="13" t="str">
        <f>IF(E4*'Paramètres et données de base'!$F14&lt;&gt;0,E4*'Paramètres et données de base'!$F14,"")</f>
        <v/>
      </c>
      <c r="F15" s="13" t="str">
        <f>IF(F4*'Paramètres et données de base'!$F14&lt;&gt;0,F4*'Paramètres et données de base'!$F14,"")</f>
        <v/>
      </c>
      <c r="G15" s="13" t="str">
        <f>IF(G4*'Paramètres et données de base'!$F14&lt;&gt;0,G4*'Paramètres et données de base'!$F14,"")</f>
        <v/>
      </c>
      <c r="H15" s="13" t="str">
        <f>IF(H4*'Paramètres et données de base'!$F14&lt;&gt;0,H4*'Paramètres et données de base'!$F14,"")</f>
        <v/>
      </c>
      <c r="I15" s="13" t="str">
        <f>IF(I4*'Paramètres et données de base'!$F14&lt;&gt;0,I4*'Paramètres et données de base'!$F14,"")</f>
        <v/>
      </c>
      <c r="J15" s="13" t="str">
        <f>IF(J4*'Paramètres et données de base'!$F14&lt;&gt;0,J4*'Paramètres et données de base'!$F14,"")</f>
        <v/>
      </c>
      <c r="K15" s="13" t="str">
        <f>IF(K4*'Paramètres et données de base'!$F14&lt;&gt;0,K4*'Paramètres et données de base'!$F14,"")</f>
        <v/>
      </c>
      <c r="L15" s="13" t="str">
        <f>IF(L4*'Paramètres et données de base'!$F14&lt;&gt;0,L4*'Paramètres et données de base'!$F14,"")</f>
        <v/>
      </c>
      <c r="M15" s="13" t="str">
        <f>IF(M4*'Paramètres et données de base'!$F14&lt;&gt;0,M4*'Paramètres et données de base'!$F14,"")</f>
        <v/>
      </c>
      <c r="N15" s="13" t="str">
        <f>IF(N4*'Paramètres et données de base'!$F14&lt;&gt;0,N4*'Paramètres et données de base'!$F14,"")</f>
        <v/>
      </c>
      <c r="O15" s="13" t="str">
        <f>IF(O4*'Paramètres et données de base'!$F14&lt;&gt;0,O4*'Paramètres et données de base'!$F14,"")</f>
        <v/>
      </c>
      <c r="P15" s="38">
        <f>-SUM(D15:O15)</f>
        <v>0</v>
      </c>
      <c r="Q15" s="46"/>
      <c r="R15" s="46"/>
      <c r="S15" s="46"/>
    </row>
    <row r="16" spans="1:22" ht="16" customHeight="1">
      <c r="A16" s="101"/>
      <c r="B16" s="93" t="str">
        <f>IF('Paramètres et données de base'!C$15="","",'Paramètres et données de base'!C$15 &amp;" (CPU = -"&amp;'Paramètres et données de base'!F15&amp;")")</f>
        <v/>
      </c>
      <c r="C16" s="94"/>
      <c r="D16" s="13" t="str">
        <f>IF(D5*'Paramètres et données de base'!$F15&lt;&gt;0,D5*'Paramètres et données de base'!$F15,"")</f>
        <v/>
      </c>
      <c r="E16" s="13" t="str">
        <f>IF(E5*'Paramètres et données de base'!$F15&lt;&gt;0,E5*'Paramètres et données de base'!$F15,"")</f>
        <v/>
      </c>
      <c r="F16" s="13" t="str">
        <f>IF(F5*'Paramètres et données de base'!$F15&lt;&gt;0,F5*'Paramètres et données de base'!$F15,"")</f>
        <v/>
      </c>
      <c r="G16" s="13" t="str">
        <f>IF(G5*'Paramètres et données de base'!$F15&lt;&gt;0,G5*'Paramètres et données de base'!$F15,"")</f>
        <v/>
      </c>
      <c r="H16" s="13" t="str">
        <f>IF(H5*'Paramètres et données de base'!$F15&lt;&gt;0,H5*'Paramètres et données de base'!$F15,"")</f>
        <v/>
      </c>
      <c r="I16" s="13" t="str">
        <f>IF(I5*'Paramètres et données de base'!$F15&lt;&gt;0,I5*'Paramètres et données de base'!$F15,"")</f>
        <v/>
      </c>
      <c r="J16" s="13" t="str">
        <f>IF(J5*'Paramètres et données de base'!$F15&lt;&gt;0,J5*'Paramètres et données de base'!$F15,"")</f>
        <v/>
      </c>
      <c r="K16" s="13" t="str">
        <f>IF(K5*'Paramètres et données de base'!$F15&lt;&gt;0,K5*'Paramètres et données de base'!$F15,"")</f>
        <v/>
      </c>
      <c r="L16" s="13" t="str">
        <f>IF(L5*'Paramètres et données de base'!$F15&lt;&gt;0,L5*'Paramètres et données de base'!$F15,"")</f>
        <v/>
      </c>
      <c r="M16" s="13" t="str">
        <f>IF(M5*'Paramètres et données de base'!$F15&lt;&gt;0,M5*'Paramètres et données de base'!$F15,"")</f>
        <v/>
      </c>
      <c r="N16" s="13" t="str">
        <f>IF(N5*'Paramètres et données de base'!$F15&lt;&gt;0,N5*'Paramètres et données de base'!$F15,"")</f>
        <v/>
      </c>
      <c r="O16" s="13" t="str">
        <f>IF(O5*'Paramètres et données de base'!$F15&lt;&gt;0,O5*'Paramètres et données de base'!$F15,"")</f>
        <v/>
      </c>
      <c r="P16" s="38">
        <f>-SUM(D16:O16)</f>
        <v>0</v>
      </c>
      <c r="Q16" s="46"/>
      <c r="R16" s="46"/>
      <c r="S16" s="46"/>
    </row>
    <row r="17" spans="1:19" ht="16" customHeight="1">
      <c r="A17" s="101"/>
      <c r="B17" s="93" t="str">
        <f>IF('Paramètres et données de base'!C$16="","",'Paramètres et données de base'!C$16 &amp;" (CPU = -"&amp;'Paramètres et données de base'!F16&amp;")")</f>
        <v/>
      </c>
      <c r="C17" s="94"/>
      <c r="D17" s="13" t="str">
        <f>IF(D6*'Paramètres et données de base'!$F16&lt;&gt;0,D6*'Paramètres et données de base'!$F16,"")</f>
        <v/>
      </c>
      <c r="E17" s="13" t="str">
        <f>IF(E6*'Paramètres et données de base'!$F16&lt;&gt;0,E6*'Paramètres et données de base'!$F16,"")</f>
        <v/>
      </c>
      <c r="F17" s="13" t="str">
        <f>IF(F6*'Paramètres et données de base'!$F16&lt;&gt;0,F6*'Paramètres et données de base'!$F16,"")</f>
        <v/>
      </c>
      <c r="G17" s="13" t="str">
        <f>IF(G6*'Paramètres et données de base'!$F16&lt;&gt;0,G6*'Paramètres et données de base'!$F16,"")</f>
        <v/>
      </c>
      <c r="H17" s="13" t="str">
        <f>IF(H6*'Paramètres et données de base'!$F16&lt;&gt;0,H6*'Paramètres et données de base'!$F16,"")</f>
        <v/>
      </c>
      <c r="I17" s="13" t="str">
        <f>IF(I6*'Paramètres et données de base'!$F16&lt;&gt;0,I6*'Paramètres et données de base'!$F16,"")</f>
        <v/>
      </c>
      <c r="J17" s="13" t="str">
        <f>IF(J6*'Paramètres et données de base'!$F16&lt;&gt;0,J6*'Paramètres et données de base'!$F16,"")</f>
        <v/>
      </c>
      <c r="K17" s="13" t="str">
        <f>IF(K6*'Paramètres et données de base'!$F16&lt;&gt;0,K6*'Paramètres et données de base'!$F16,"")</f>
        <v/>
      </c>
      <c r="L17" s="13" t="str">
        <f>IF(L6*'Paramètres et données de base'!$F16&lt;&gt;0,L6*'Paramètres et données de base'!$F16,"")</f>
        <v/>
      </c>
      <c r="M17" s="13" t="str">
        <f>IF(M6*'Paramètres et données de base'!$F16&lt;&gt;0,M6*'Paramètres et données de base'!$F16,"")</f>
        <v/>
      </c>
      <c r="N17" s="13" t="str">
        <f>IF(N6*'Paramètres et données de base'!$F16&lt;&gt;0,N6*'Paramètres et données de base'!$F16,"")</f>
        <v/>
      </c>
      <c r="O17" s="13" t="str">
        <f>IF(O6*'Paramètres et données de base'!$F16&lt;&gt;0,O6*'Paramètres et données de base'!$F16,"")</f>
        <v/>
      </c>
      <c r="P17" s="38">
        <f>-SUM(D17:O17)</f>
        <v>0</v>
      </c>
      <c r="Q17" s="46"/>
      <c r="R17" s="46"/>
      <c r="S17" s="46"/>
    </row>
    <row r="18" spans="1:19" ht="16" customHeight="1">
      <c r="A18" s="102"/>
      <c r="B18" s="93" t="str">
        <f>IF('Paramètres et données de base'!C$17="","",'Paramètres et données de base'!C$17 &amp;" (CPU = -"&amp;'Paramètres et données de base'!F17&amp;")")</f>
        <v/>
      </c>
      <c r="C18" s="94"/>
      <c r="D18" s="13" t="str">
        <f>IF(D7*'Paramètres et données de base'!$F17&lt;&gt;0,D7*'Paramètres et données de base'!$F17,"")</f>
        <v/>
      </c>
      <c r="E18" s="13" t="str">
        <f>IF(E7*'Paramètres et données de base'!$F17&lt;&gt;0,E7*'Paramètres et données de base'!$F17,"")</f>
        <v/>
      </c>
      <c r="F18" s="13" t="str">
        <f>IF(F7*'Paramètres et données de base'!$F17&lt;&gt;0,F7*'Paramètres et données de base'!$F17,"")</f>
        <v/>
      </c>
      <c r="G18" s="13" t="str">
        <f>IF(G7*'Paramètres et données de base'!$F17&lt;&gt;0,G7*'Paramètres et données de base'!$F17,"")</f>
        <v/>
      </c>
      <c r="H18" s="13" t="str">
        <f>IF(H7*'Paramètres et données de base'!$F17&lt;&gt;0,H7*'Paramètres et données de base'!$F17,"")</f>
        <v/>
      </c>
      <c r="I18" s="13" t="str">
        <f>IF(I7*'Paramètres et données de base'!$F17&lt;&gt;0,I7*'Paramètres et données de base'!$F17,"")</f>
        <v/>
      </c>
      <c r="J18" s="13" t="str">
        <f>IF(J7*'Paramètres et données de base'!$F17&lt;&gt;0,J7*'Paramètres et données de base'!$F17,"")</f>
        <v/>
      </c>
      <c r="K18" s="13" t="str">
        <f>IF(K7*'Paramètres et données de base'!$F17&lt;&gt;0,K7*'Paramètres et données de base'!$F17,"")</f>
        <v/>
      </c>
      <c r="L18" s="13" t="str">
        <f>IF(L7*'Paramètres et données de base'!$F17&lt;&gt;0,L7*'Paramètres et données de base'!$F17,"")</f>
        <v/>
      </c>
      <c r="M18" s="13" t="str">
        <f>IF(M7*'Paramètres et données de base'!$F17&lt;&gt;0,M7*'Paramètres et données de base'!$F17,"")</f>
        <v/>
      </c>
      <c r="N18" s="13" t="str">
        <f>IF(N7*'Paramètres et données de base'!$F17&lt;&gt;0,N7*'Paramètres et données de base'!$F17,"")</f>
        <v/>
      </c>
      <c r="O18" s="13" t="str">
        <f>IF(O7*'Paramètres et données de base'!$F17&lt;&gt;0,O7*'Paramètres et données de base'!$F17,"")</f>
        <v/>
      </c>
      <c r="P18" s="38">
        <f>-SUM(D18:O18)</f>
        <v>0</v>
      </c>
      <c r="Q18" s="46"/>
      <c r="R18" s="46"/>
      <c r="S18" s="46"/>
    </row>
    <row r="19" spans="1:19" s="8" customFormat="1" ht="16" customHeight="1">
      <c r="A19" s="19"/>
      <c r="B19" s="95" t="s">
        <v>117</v>
      </c>
      <c r="C19" s="96"/>
      <c r="D19" s="1">
        <f>-SUM(D14:D18)</f>
        <v>0</v>
      </c>
      <c r="E19" s="1">
        <f t="shared" ref="E19:O19" si="3">-SUM(E14:E18)</f>
        <v>0</v>
      </c>
      <c r="F19" s="1">
        <f t="shared" si="3"/>
        <v>0</v>
      </c>
      <c r="G19" s="1">
        <f t="shared" si="3"/>
        <v>0</v>
      </c>
      <c r="H19" s="1">
        <f t="shared" si="3"/>
        <v>0</v>
      </c>
      <c r="I19" s="1">
        <f t="shared" si="3"/>
        <v>0</v>
      </c>
      <c r="J19" s="1">
        <f t="shared" si="3"/>
        <v>0</v>
      </c>
      <c r="K19" s="1">
        <f t="shared" si="3"/>
        <v>0</v>
      </c>
      <c r="L19" s="1">
        <f t="shared" si="3"/>
        <v>0</v>
      </c>
      <c r="M19" s="1">
        <f t="shared" si="3"/>
        <v>0</v>
      </c>
      <c r="N19" s="1">
        <f t="shared" si="3"/>
        <v>0</v>
      </c>
      <c r="O19" s="1">
        <f t="shared" si="3"/>
        <v>0</v>
      </c>
      <c r="P19" s="2">
        <f>SUM(D19:O19)</f>
        <v>0</v>
      </c>
      <c r="Q19" s="50"/>
      <c r="R19" s="50"/>
      <c r="S19" s="50"/>
    </row>
    <row r="20" spans="1:19" s="8" customFormat="1" ht="16" customHeight="1">
      <c r="A20" s="19"/>
      <c r="B20" s="97" t="s">
        <v>2</v>
      </c>
      <c r="C20" s="98"/>
      <c r="D20" s="1">
        <f t="shared" ref="D20:P20" si="4">D13+D19</f>
        <v>0</v>
      </c>
      <c r="E20" s="1">
        <f t="shared" si="4"/>
        <v>0</v>
      </c>
      <c r="F20" s="1">
        <f t="shared" si="4"/>
        <v>0</v>
      </c>
      <c r="G20" s="1">
        <f t="shared" si="4"/>
        <v>0</v>
      </c>
      <c r="H20" s="1">
        <f t="shared" si="4"/>
        <v>0</v>
      </c>
      <c r="I20" s="1">
        <f t="shared" si="4"/>
        <v>0</v>
      </c>
      <c r="J20" s="1">
        <f t="shared" si="4"/>
        <v>0</v>
      </c>
      <c r="K20" s="1">
        <f t="shared" si="4"/>
        <v>0</v>
      </c>
      <c r="L20" s="1">
        <f t="shared" si="4"/>
        <v>0</v>
      </c>
      <c r="M20" s="1">
        <f t="shared" si="4"/>
        <v>0</v>
      </c>
      <c r="N20" s="1">
        <f t="shared" si="4"/>
        <v>0</v>
      </c>
      <c r="O20" s="1">
        <f t="shared" si="4"/>
        <v>0</v>
      </c>
      <c r="P20" s="1">
        <f t="shared" si="4"/>
        <v>0</v>
      </c>
      <c r="Q20" s="50"/>
      <c r="R20" s="50"/>
      <c r="S20" s="50"/>
    </row>
    <row r="21" spans="1:19" s="8" customFormat="1" ht="30" customHeight="1">
      <c r="A21" s="111" t="s">
        <v>3</v>
      </c>
      <c r="B21" s="111"/>
      <c r="C21" s="111"/>
      <c r="D21" s="111"/>
      <c r="E21" s="111"/>
      <c r="F21" s="111"/>
      <c r="G21" s="111"/>
      <c r="H21" s="111"/>
      <c r="I21" s="111"/>
      <c r="J21" s="111"/>
      <c r="K21" s="111"/>
      <c r="L21" s="111"/>
      <c r="M21" s="111"/>
      <c r="N21" s="111"/>
      <c r="O21" s="111"/>
      <c r="P21" s="111"/>
      <c r="Q21" s="50"/>
      <c r="R21" s="50"/>
      <c r="S21" s="50"/>
    </row>
    <row r="22" spans="1:19" s="7" customFormat="1" ht="20" customHeight="1">
      <c r="A22" s="66"/>
      <c r="B22" s="66" t="s">
        <v>13</v>
      </c>
      <c r="C22" s="67"/>
      <c r="D22" s="70">
        <f>D2</f>
        <v>44927</v>
      </c>
      <c r="E22" s="70">
        <f>EDATE(D22,1)</f>
        <v>44958</v>
      </c>
      <c r="F22" s="70">
        <f t="shared" ref="F22" si="5">EDATE(E22,1)</f>
        <v>44986</v>
      </c>
      <c r="G22" s="70">
        <f t="shared" ref="G22" si="6">EDATE(F22,1)</f>
        <v>45017</v>
      </c>
      <c r="H22" s="70">
        <f t="shared" ref="H22" si="7">EDATE(G22,1)</f>
        <v>45047</v>
      </c>
      <c r="I22" s="70">
        <f t="shared" ref="I22" si="8">EDATE(H22,1)</f>
        <v>45078</v>
      </c>
      <c r="J22" s="70">
        <f t="shared" ref="J22" si="9">EDATE(I22,1)</f>
        <v>45108</v>
      </c>
      <c r="K22" s="70">
        <f t="shared" ref="K22" si="10">EDATE(J22,1)</f>
        <v>45139</v>
      </c>
      <c r="L22" s="70">
        <f t="shared" ref="L22" si="11">EDATE(K22,1)</f>
        <v>45170</v>
      </c>
      <c r="M22" s="70">
        <f t="shared" ref="M22" si="12">EDATE(L22,1)</f>
        <v>45200</v>
      </c>
      <c r="N22" s="70">
        <f t="shared" ref="N22" si="13">EDATE(M22,1)</f>
        <v>45231</v>
      </c>
      <c r="O22" s="70">
        <f>EDATE(N22,1)</f>
        <v>45261</v>
      </c>
      <c r="P22" s="6" t="s">
        <v>105</v>
      </c>
      <c r="Q22" s="49"/>
      <c r="R22" s="49"/>
      <c r="S22" s="49"/>
    </row>
    <row r="23" spans="1:19" s="8" customFormat="1" ht="16" customHeight="1">
      <c r="A23" s="100" t="s">
        <v>48</v>
      </c>
      <c r="B23" s="21" t="str">
        <f>IF('Paramètres et données de base'!C22="","",'Paramètres et données de base'!C22)</f>
        <v/>
      </c>
      <c r="C23" s="25"/>
      <c r="D23" s="40"/>
      <c r="E23" s="40"/>
      <c r="F23" s="40"/>
      <c r="G23" s="40"/>
      <c r="H23" s="40"/>
      <c r="I23" s="40"/>
      <c r="J23" s="40"/>
      <c r="K23" s="40"/>
      <c r="L23" s="40"/>
      <c r="M23" s="40"/>
      <c r="N23" s="40"/>
      <c r="O23" s="40"/>
      <c r="P23" s="1"/>
      <c r="Q23" s="50"/>
      <c r="R23" s="50"/>
      <c r="S23" s="50"/>
    </row>
    <row r="24" spans="1:19" s="8" customFormat="1" ht="16" customHeight="1">
      <c r="A24" s="101"/>
      <c r="B24" s="21" t="str">
        <f>IF('Paramètres et données de base'!C23="","",'Paramètres et données de base'!C23)</f>
        <v/>
      </c>
      <c r="C24" s="25"/>
      <c r="D24" s="41"/>
      <c r="E24" s="41"/>
      <c r="F24" s="41"/>
      <c r="G24" s="41"/>
      <c r="H24" s="41"/>
      <c r="I24" s="41"/>
      <c r="J24" s="41"/>
      <c r="K24" s="41"/>
      <c r="L24" s="41"/>
      <c r="M24" s="41"/>
      <c r="N24" s="41"/>
      <c r="O24" s="41"/>
      <c r="P24" s="1"/>
      <c r="Q24" s="50"/>
      <c r="R24" s="50"/>
      <c r="S24" s="50"/>
    </row>
    <row r="25" spans="1:19" s="8" customFormat="1" ht="16" customHeight="1">
      <c r="A25" s="101"/>
      <c r="B25" s="21" t="str">
        <f>IF('Paramètres et données de base'!C24="","",'Paramètres et données de base'!C24)</f>
        <v/>
      </c>
      <c r="C25" s="25"/>
      <c r="D25" s="41"/>
      <c r="E25" s="41"/>
      <c r="F25" s="41"/>
      <c r="G25" s="41"/>
      <c r="H25" s="41"/>
      <c r="I25" s="41"/>
      <c r="J25" s="41"/>
      <c r="K25" s="41"/>
      <c r="L25" s="41"/>
      <c r="M25" s="41"/>
      <c r="N25" s="41"/>
      <c r="O25" s="41"/>
      <c r="P25" s="1"/>
      <c r="Q25" s="50"/>
      <c r="R25" s="50"/>
      <c r="S25" s="50"/>
    </row>
    <row r="26" spans="1:19" s="8" customFormat="1" ht="16" customHeight="1">
      <c r="A26" s="101"/>
      <c r="B26" s="21" t="str">
        <f>IF('Paramètres et données de base'!C25="","",'Paramètres et données de base'!C25)</f>
        <v/>
      </c>
      <c r="C26" s="25"/>
      <c r="D26" s="41"/>
      <c r="E26" s="41"/>
      <c r="F26" s="41"/>
      <c r="G26" s="41"/>
      <c r="H26" s="41"/>
      <c r="I26" s="41"/>
      <c r="J26" s="41"/>
      <c r="K26" s="41"/>
      <c r="L26" s="41"/>
      <c r="M26" s="41"/>
      <c r="N26" s="41"/>
      <c r="O26" s="41"/>
      <c r="P26" s="1"/>
      <c r="Q26" s="50"/>
      <c r="R26" s="50"/>
      <c r="S26" s="50"/>
    </row>
    <row r="27" spans="1:19" s="8" customFormat="1" ht="16" customHeight="1">
      <c r="A27" s="102"/>
      <c r="B27" s="21" t="str">
        <f>IF('Paramètres et données de base'!C26="","",'Paramètres et données de base'!C26)</f>
        <v/>
      </c>
      <c r="C27" s="25"/>
      <c r="D27" s="41"/>
      <c r="E27" s="41"/>
      <c r="F27" s="41"/>
      <c r="G27" s="41"/>
      <c r="H27" s="41"/>
      <c r="I27" s="41"/>
      <c r="J27" s="41"/>
      <c r="K27" s="41"/>
      <c r="L27" s="41"/>
      <c r="M27" s="41"/>
      <c r="N27" s="41"/>
      <c r="O27" s="41"/>
      <c r="P27" s="1"/>
      <c r="Q27" s="50"/>
      <c r="R27" s="50"/>
      <c r="S27" s="50"/>
    </row>
    <row r="28" spans="1:19" ht="16" customHeight="1">
      <c r="A28" s="100" t="s">
        <v>3</v>
      </c>
      <c r="B28" s="22" t="s">
        <v>51</v>
      </c>
      <c r="C28" s="26"/>
      <c r="D28" s="13">
        <f>IF('Paramètres et données de base'!$E22="X",13,12)*'Paramètres et données de base'!$D22 * D23/12 +
  IF('Paramètres et données de base'!$E23="X",13,12)*'Paramètres et données de base'!$D23*D24/12 +
  IF('Paramètres et données de base'!$E24="X",13,12)*'Paramètres et données de base'!$D24*D25/12 +
  IF('Paramètres et données de base'!$E25="X",13,12)*'Paramètres et données de base'!$D25*D26/12 +
  IF('Paramètres et données de base'!$E26="X",13,12)*'Paramètres et données de base'!$D26*D27/12</f>
        <v>0</v>
      </c>
      <c r="E28" s="13">
        <f>IF('Paramètres et données de base'!$E22="X",13,12)*'Paramètres et données de base'!$D22 * E23/12 +
  IF('Paramètres et données de base'!$E23="X",13,12)*'Paramètres et données de base'!$D23*E24/12 +
  IF('Paramètres et données de base'!$E24="X",13,12)*'Paramètres et données de base'!$D24*E25/12 +
  IF('Paramètres et données de base'!$E25="X",13,12)*'Paramètres et données de base'!$D25*E26/12 +
  IF('Paramètres et données de base'!$E26="X",13,12)*'Paramètres et données de base'!$D26*E27/12</f>
        <v>0</v>
      </c>
      <c r="F28" s="13">
        <f>IF('Paramètres et données de base'!$E22="X",13,12)*'Paramètres et données de base'!$D22 * F23/12 +
  IF('Paramètres et données de base'!$E23="X",13,12)*'Paramètres et données de base'!$D23*F24/12 +
  IF('Paramètres et données de base'!$E24="X",13,12)*'Paramètres et données de base'!$D24*F25/12 +
  IF('Paramètres et données de base'!$E25="X",13,12)*'Paramètres et données de base'!$D25*F26/12 +
  IF('Paramètres et données de base'!$E26="X",13,12)*'Paramètres et données de base'!$D26*F27/12</f>
        <v>0</v>
      </c>
      <c r="G28" s="13">
        <f>IF('Paramètres et données de base'!$E22="X",13,12)*'Paramètres et données de base'!$D22 * G23/12 +
  IF('Paramètres et données de base'!$E23="X",13,12)*'Paramètres et données de base'!$D23*G24/12 +
  IF('Paramètres et données de base'!$E24="X",13,12)*'Paramètres et données de base'!$D24*G25/12 +
  IF('Paramètres et données de base'!$E25="X",13,12)*'Paramètres et données de base'!$D25*G26/12 +
  IF('Paramètres et données de base'!$E26="X",13,12)*'Paramètres et données de base'!$D26*G27/12</f>
        <v>0</v>
      </c>
      <c r="H28" s="13">
        <f>IF('Paramètres et données de base'!$E22="X",13,12)*'Paramètres et données de base'!$D22 * H23/12 +
  IF('Paramètres et données de base'!$E23="X",13,12)*'Paramètres et données de base'!$D23*H24/12 +
  IF('Paramètres et données de base'!$E24="X",13,12)*'Paramètres et données de base'!$D24*H25/12 +
  IF('Paramètres et données de base'!$E25="X",13,12)*'Paramètres et données de base'!$D25*H26/12 +
  IF('Paramètres et données de base'!$E26="X",13,12)*'Paramètres et données de base'!$D26*H27/12</f>
        <v>0</v>
      </c>
      <c r="I28" s="13">
        <f>IF('Paramètres et données de base'!$E22="X",13,12)*'Paramètres et données de base'!$D22 * I23/12 +
  IF('Paramètres et données de base'!$E23="X",13,12)*'Paramètres et données de base'!$D23*I24/12 +
  IF('Paramètres et données de base'!$E24="X",13,12)*'Paramètres et données de base'!$D24*I25/12 +
  IF('Paramètres et données de base'!$E25="X",13,12)*'Paramètres et données de base'!$D25*I26/12 +
  IF('Paramètres et données de base'!$E26="X",13,12)*'Paramètres et données de base'!$D26*I27/12</f>
        <v>0</v>
      </c>
      <c r="J28" s="13">
        <f>IF('Paramètres et données de base'!$E22="X",13,12)*'Paramètres et données de base'!$D22 * J23/12 +
  IF('Paramètres et données de base'!$E23="X",13,12)*'Paramètres et données de base'!$D23*J24/12 +
  IF('Paramètres et données de base'!$E24="X",13,12)*'Paramètres et données de base'!$D24*J25/12 +
  IF('Paramètres et données de base'!$E25="X",13,12)*'Paramètres et données de base'!$D25*J26/12 +
  IF('Paramètres et données de base'!$E26="X",13,12)*'Paramètres et données de base'!$D26*J27/12</f>
        <v>0</v>
      </c>
      <c r="K28" s="13">
        <f>IF('Paramètres et données de base'!$E22="X",13,12)*'Paramètres et données de base'!$D22 * K23/12 +
  IF('Paramètres et données de base'!$E23="X",13,12)*'Paramètres et données de base'!$D23*K24/12 +
  IF('Paramètres et données de base'!$E24="X",13,12)*'Paramètres et données de base'!$D24*K25/12 +
  IF('Paramètres et données de base'!$E25="X",13,12)*'Paramètres et données de base'!$D25*K26/12 +
  IF('Paramètres et données de base'!$E26="X",13,12)*'Paramètres et données de base'!$D26*K27/12</f>
        <v>0</v>
      </c>
      <c r="L28" s="13">
        <f>IF('Paramètres et données de base'!$E22="X",13,12)*'Paramètres et données de base'!$D22 * L23/12 +
  IF('Paramètres et données de base'!$E23="X",13,12)*'Paramètres et données de base'!$D23*L24/12 +
  IF('Paramètres et données de base'!$E24="X",13,12)*'Paramètres et données de base'!$D24*L25/12 +
  IF('Paramètres et données de base'!$E25="X",13,12)*'Paramètres et données de base'!$D25*L26/12 +
  IF('Paramètres et données de base'!$E26="X",13,12)*'Paramètres et données de base'!$D26*L27/12</f>
        <v>0</v>
      </c>
      <c r="M28" s="13">
        <f>IF('Paramètres et données de base'!$E22="X",13,12)*'Paramètres et données de base'!$D22 * M23/12 +
  IF('Paramètres et données de base'!$E23="X",13,12)*'Paramètres et données de base'!$D23*M24/12 +
  IF('Paramètres et données de base'!$E24="X",13,12)*'Paramètres et données de base'!$D24*M25/12 +
  IF('Paramètres et données de base'!$E25="X",13,12)*'Paramètres et données de base'!$D25*M26/12 +
  IF('Paramètres et données de base'!$E26="X",13,12)*'Paramètres et données de base'!$D26*M27/12</f>
        <v>0</v>
      </c>
      <c r="N28" s="13">
        <f>IF('Paramètres et données de base'!$E22="X",13,12)*'Paramètres et données de base'!$D22 * N23/12 +
  IF('Paramètres et données de base'!$E23="X",13,12)*'Paramètres et données de base'!$D23*N24/12 +
  IF('Paramètres et données de base'!$E24="X",13,12)*'Paramètres et données de base'!$D24*N25/12 +
  IF('Paramètres et données de base'!$E25="X",13,12)*'Paramètres et données de base'!$D25*N26/12 +
  IF('Paramètres et données de base'!$E26="X",13,12)*'Paramètres et données de base'!$D26*N27/12</f>
        <v>0</v>
      </c>
      <c r="O28" s="13">
        <f>IF('Paramètres et données de base'!$E22="X",13,12)*'Paramètres et données de base'!$D22 * O23/12 +
  IF('Paramètres et données de base'!$E23="X",13,12)*'Paramètres et données de base'!$D23*O24/12 +
  IF('Paramètres et données de base'!$E24="X",13,12)*'Paramètres et données de base'!$D24*O25/12 +
  IF('Paramètres et données de base'!$E25="X",13,12)*'Paramètres et données de base'!$D25*O26/12 +
  IF('Paramètres et données de base'!$E26="X",13,12)*'Paramètres et données de base'!$D26*O27/12</f>
        <v>0</v>
      </c>
      <c r="P28" s="38">
        <f>-SUM(D28:O28)</f>
        <v>0</v>
      </c>
      <c r="Q28" s="46"/>
      <c r="R28" s="46"/>
      <c r="S28" s="46"/>
    </row>
    <row r="29" spans="1:19" ht="16" customHeight="1">
      <c r="A29" s="101"/>
      <c r="B29" s="22" t="s">
        <v>22</v>
      </c>
      <c r="C29" s="24"/>
      <c r="D29" s="14">
        <f>D28*'Paramètres et données de base'!$D$5</f>
        <v>0</v>
      </c>
      <c r="E29" s="14">
        <f>E28*'Paramètres et données de base'!$D$5</f>
        <v>0</v>
      </c>
      <c r="F29" s="14">
        <f>F28*'Paramètres et données de base'!$D$5</f>
        <v>0</v>
      </c>
      <c r="G29" s="14">
        <f>G28*'Paramètres et données de base'!$D$5</f>
        <v>0</v>
      </c>
      <c r="H29" s="14">
        <f>H28*'Paramètres et données de base'!$D$5</f>
        <v>0</v>
      </c>
      <c r="I29" s="14">
        <f>I28*'Paramètres et données de base'!$D$5</f>
        <v>0</v>
      </c>
      <c r="J29" s="14">
        <f>J28*'Paramètres et données de base'!$D$5</f>
        <v>0</v>
      </c>
      <c r="K29" s="14">
        <f>K28*'Paramètres et données de base'!$D$5</f>
        <v>0</v>
      </c>
      <c r="L29" s="14">
        <f>L28*'Paramètres et données de base'!$D$5</f>
        <v>0</v>
      </c>
      <c r="M29" s="14">
        <f>M28*'Paramètres et données de base'!$D$5</f>
        <v>0</v>
      </c>
      <c r="N29" s="14">
        <f>N28*'Paramètres et données de base'!$D$5</f>
        <v>0</v>
      </c>
      <c r="O29" s="14">
        <f>O28*'Paramètres et données de base'!$D$5</f>
        <v>0</v>
      </c>
      <c r="P29" s="38">
        <f t="shared" ref="P29:P54" si="14">-SUM(D29:O29)</f>
        <v>0</v>
      </c>
      <c r="Q29" s="46"/>
      <c r="R29" s="46"/>
      <c r="S29" s="46"/>
    </row>
    <row r="30" spans="1:19" ht="16" customHeight="1">
      <c r="A30" s="101"/>
      <c r="B30" s="22" t="s">
        <v>39</v>
      </c>
      <c r="C30" s="24"/>
      <c r="D30" s="14">
        <f>D28*'Paramètres et données de base'!$D6</f>
        <v>0</v>
      </c>
      <c r="E30" s="14">
        <f>E28*'Paramètres et données de base'!$D6</f>
        <v>0</v>
      </c>
      <c r="F30" s="14">
        <f>F28*'Paramètres et données de base'!$D6</f>
        <v>0</v>
      </c>
      <c r="G30" s="14">
        <f>G28*'Paramètres et données de base'!$D6</f>
        <v>0</v>
      </c>
      <c r="H30" s="14">
        <f>H28*'Paramètres et données de base'!$D6</f>
        <v>0</v>
      </c>
      <c r="I30" s="14">
        <f>I28*'Paramètres et données de base'!$D6</f>
        <v>0</v>
      </c>
      <c r="J30" s="14">
        <f>J28*'Paramètres et données de base'!$D6</f>
        <v>0</v>
      </c>
      <c r="K30" s="14">
        <f>K28*'Paramètres et données de base'!$D6</f>
        <v>0</v>
      </c>
      <c r="L30" s="14">
        <f>L28*'Paramètres et données de base'!$D6</f>
        <v>0</v>
      </c>
      <c r="M30" s="14">
        <f>M28*'Paramètres et données de base'!$D6</f>
        <v>0</v>
      </c>
      <c r="N30" s="14">
        <f>N28*'Paramètres et données de base'!$D6</f>
        <v>0</v>
      </c>
      <c r="O30" s="14">
        <f>O28*'Paramètres et données de base'!$D6</f>
        <v>0</v>
      </c>
      <c r="P30" s="38">
        <f t="shared" si="14"/>
        <v>0</v>
      </c>
      <c r="Q30" s="46"/>
      <c r="R30" s="46"/>
      <c r="S30" s="46"/>
    </row>
    <row r="31" spans="1:19" ht="16" customHeight="1">
      <c r="A31" s="101"/>
      <c r="B31" s="22" t="s">
        <v>23</v>
      </c>
      <c r="C31" s="25"/>
      <c r="D31" s="28"/>
      <c r="E31" s="28"/>
      <c r="F31" s="28"/>
      <c r="G31" s="28"/>
      <c r="H31" s="28"/>
      <c r="I31" s="28"/>
      <c r="J31" s="28"/>
      <c r="K31" s="28"/>
      <c r="L31" s="28"/>
      <c r="M31" s="28"/>
      <c r="N31" s="28"/>
      <c r="O31" s="28"/>
      <c r="P31" s="38">
        <f t="shared" si="14"/>
        <v>0</v>
      </c>
      <c r="Q31" s="46"/>
      <c r="R31" s="46"/>
      <c r="S31" s="46"/>
    </row>
    <row r="32" spans="1:19" ht="16" customHeight="1">
      <c r="A32" s="102"/>
      <c r="B32" s="22" t="s">
        <v>24</v>
      </c>
      <c r="C32" s="25"/>
      <c r="D32" s="28"/>
      <c r="E32" s="28"/>
      <c r="F32" s="28"/>
      <c r="G32" s="28"/>
      <c r="H32" s="28"/>
      <c r="I32" s="28"/>
      <c r="J32" s="28"/>
      <c r="K32" s="28"/>
      <c r="L32" s="28"/>
      <c r="M32" s="28"/>
      <c r="N32" s="28"/>
      <c r="O32" s="28"/>
      <c r="P32" s="38">
        <f t="shared" si="14"/>
        <v>0</v>
      </c>
      <c r="Q32" s="46"/>
      <c r="R32" s="46"/>
      <c r="S32" s="46"/>
    </row>
    <row r="33" spans="1:19" ht="16" customHeight="1">
      <c r="A33" s="64"/>
      <c r="B33" s="20" t="s">
        <v>115</v>
      </c>
      <c r="C33" s="25"/>
      <c r="D33" s="1">
        <f>-SUM(D28:D32)</f>
        <v>0</v>
      </c>
      <c r="E33" s="1">
        <f t="shared" ref="E33:O33" si="15">-SUM(E28:E32)</f>
        <v>0</v>
      </c>
      <c r="F33" s="1">
        <f t="shared" si="15"/>
        <v>0</v>
      </c>
      <c r="G33" s="1">
        <f t="shared" si="15"/>
        <v>0</v>
      </c>
      <c r="H33" s="1">
        <f t="shared" si="15"/>
        <v>0</v>
      </c>
      <c r="I33" s="1">
        <f t="shared" si="15"/>
        <v>0</v>
      </c>
      <c r="J33" s="1">
        <f t="shared" si="15"/>
        <v>0</v>
      </c>
      <c r="K33" s="1">
        <f t="shared" si="15"/>
        <v>0</v>
      </c>
      <c r="L33" s="1">
        <f t="shared" si="15"/>
        <v>0</v>
      </c>
      <c r="M33" s="1">
        <f t="shared" si="15"/>
        <v>0</v>
      </c>
      <c r="N33" s="1">
        <f t="shared" si="15"/>
        <v>0</v>
      </c>
      <c r="O33" s="1">
        <f t="shared" si="15"/>
        <v>0</v>
      </c>
      <c r="P33" s="1">
        <f>SUM(P28:P32)</f>
        <v>0</v>
      </c>
      <c r="Q33" s="46"/>
      <c r="R33" s="46"/>
      <c r="S33" s="46"/>
    </row>
    <row r="34" spans="1:19" s="8" customFormat="1" ht="30.5" customHeight="1">
      <c r="A34" s="111" t="s">
        <v>113</v>
      </c>
      <c r="B34" s="111"/>
      <c r="C34" s="111"/>
      <c r="D34" s="111"/>
      <c r="E34" s="111"/>
      <c r="F34" s="111"/>
      <c r="G34" s="111"/>
      <c r="H34" s="111"/>
      <c r="I34" s="111"/>
      <c r="J34" s="111"/>
      <c r="K34" s="111"/>
      <c r="L34" s="111"/>
      <c r="M34" s="111"/>
      <c r="N34" s="111"/>
      <c r="O34" s="111"/>
      <c r="P34" s="111"/>
      <c r="Q34" s="50"/>
      <c r="R34" s="50"/>
      <c r="S34" s="50"/>
    </row>
    <row r="35" spans="1:19" s="7" customFormat="1" ht="20" customHeight="1">
      <c r="A35" s="66"/>
      <c r="B35" s="66" t="s">
        <v>13</v>
      </c>
      <c r="C35" s="67" t="s">
        <v>0</v>
      </c>
      <c r="D35" s="70">
        <f>D22</f>
        <v>44927</v>
      </c>
      <c r="E35" s="70">
        <f>EDATE(D35,1)</f>
        <v>44958</v>
      </c>
      <c r="F35" s="70">
        <f t="shared" ref="F35" si="16">EDATE(E35,1)</f>
        <v>44986</v>
      </c>
      <c r="G35" s="70">
        <f t="shared" ref="G35" si="17">EDATE(F35,1)</f>
        <v>45017</v>
      </c>
      <c r="H35" s="70">
        <f t="shared" ref="H35" si="18">EDATE(G35,1)</f>
        <v>45047</v>
      </c>
      <c r="I35" s="70">
        <f t="shared" ref="I35" si="19">EDATE(H35,1)</f>
        <v>45078</v>
      </c>
      <c r="J35" s="70">
        <f t="shared" ref="J35" si="20">EDATE(I35,1)</f>
        <v>45108</v>
      </c>
      <c r="K35" s="70">
        <f t="shared" ref="K35" si="21">EDATE(J35,1)</f>
        <v>45139</v>
      </c>
      <c r="L35" s="70">
        <f t="shared" ref="L35" si="22">EDATE(K35,1)</f>
        <v>45170</v>
      </c>
      <c r="M35" s="70">
        <f t="shared" ref="M35" si="23">EDATE(L35,1)</f>
        <v>45200</v>
      </c>
      <c r="N35" s="70">
        <f t="shared" ref="N35" si="24">EDATE(M35,1)</f>
        <v>45231</v>
      </c>
      <c r="O35" s="70">
        <f>EDATE(N35,1)</f>
        <v>45261</v>
      </c>
      <c r="P35" s="6" t="s">
        <v>121</v>
      </c>
      <c r="Q35" s="49"/>
      <c r="R35" s="49"/>
      <c r="S35" s="49"/>
    </row>
    <row r="36" spans="1:19" ht="16" customHeight="1">
      <c r="A36" s="100" t="s">
        <v>4</v>
      </c>
      <c r="B36" s="17" t="s">
        <v>52</v>
      </c>
      <c r="C36" s="54"/>
      <c r="D36" s="28"/>
      <c r="E36" s="28"/>
      <c r="F36" s="28"/>
      <c r="G36" s="28"/>
      <c r="H36" s="28"/>
      <c r="I36" s="28"/>
      <c r="J36" s="28"/>
      <c r="K36" s="28"/>
      <c r="L36" s="28"/>
      <c r="M36" s="28"/>
      <c r="N36" s="28"/>
      <c r="O36" s="28"/>
      <c r="P36" s="38">
        <f t="shared" si="14"/>
        <v>0</v>
      </c>
      <c r="Q36" s="46"/>
      <c r="R36" s="46"/>
      <c r="S36" s="46"/>
    </row>
    <row r="37" spans="1:19" ht="16" customHeight="1">
      <c r="A37" s="101"/>
      <c r="B37" s="17" t="s">
        <v>25</v>
      </c>
      <c r="C37" s="54"/>
      <c r="D37" s="28"/>
      <c r="E37" s="28"/>
      <c r="F37" s="28"/>
      <c r="G37" s="28"/>
      <c r="H37" s="28"/>
      <c r="I37" s="28"/>
      <c r="J37" s="28"/>
      <c r="K37" s="28"/>
      <c r="L37" s="28"/>
      <c r="M37" s="28"/>
      <c r="N37" s="28"/>
      <c r="O37" s="28"/>
      <c r="P37" s="38">
        <f t="shared" si="14"/>
        <v>0</v>
      </c>
      <c r="Q37" s="46"/>
      <c r="R37" s="46"/>
      <c r="S37" s="46"/>
    </row>
    <row r="38" spans="1:19" ht="16" customHeight="1">
      <c r="A38" s="101"/>
      <c r="B38" s="17" t="s">
        <v>26</v>
      </c>
      <c r="C38" s="54"/>
      <c r="D38" s="28"/>
      <c r="E38" s="28"/>
      <c r="F38" s="28"/>
      <c r="G38" s="28"/>
      <c r="H38" s="28"/>
      <c r="I38" s="28"/>
      <c r="J38" s="28"/>
      <c r="K38" s="28"/>
      <c r="L38" s="28"/>
      <c r="M38" s="28"/>
      <c r="N38" s="28"/>
      <c r="O38" s="28"/>
      <c r="P38" s="38">
        <f t="shared" si="14"/>
        <v>0</v>
      </c>
      <c r="Q38" s="46"/>
      <c r="R38" s="46"/>
      <c r="S38" s="46"/>
    </row>
    <row r="39" spans="1:19" ht="16" customHeight="1">
      <c r="A39" s="101"/>
      <c r="B39" s="17" t="s">
        <v>27</v>
      </c>
      <c r="C39" s="54"/>
      <c r="D39" s="28"/>
      <c r="E39" s="28"/>
      <c r="F39" s="28"/>
      <c r="G39" s="28"/>
      <c r="H39" s="28"/>
      <c r="I39" s="28"/>
      <c r="J39" s="28"/>
      <c r="K39" s="28"/>
      <c r="L39" s="28"/>
      <c r="M39" s="28"/>
      <c r="N39" s="28"/>
      <c r="O39" s="28"/>
      <c r="P39" s="38">
        <f t="shared" si="14"/>
        <v>0</v>
      </c>
      <c r="Q39" s="46"/>
      <c r="R39" s="46"/>
      <c r="S39" s="46"/>
    </row>
    <row r="40" spans="1:19" ht="16" customHeight="1">
      <c r="A40" s="102"/>
      <c r="B40" s="35" t="s">
        <v>28</v>
      </c>
      <c r="C40" s="54"/>
      <c r="D40" s="28"/>
      <c r="E40" s="28"/>
      <c r="F40" s="28"/>
      <c r="G40" s="28"/>
      <c r="H40" s="28"/>
      <c r="I40" s="28"/>
      <c r="J40" s="28"/>
      <c r="K40" s="28"/>
      <c r="L40" s="28"/>
      <c r="M40" s="28"/>
      <c r="N40" s="28"/>
      <c r="O40" s="28"/>
      <c r="P40" s="38">
        <f t="shared" si="14"/>
        <v>0</v>
      </c>
      <c r="Q40" s="46"/>
      <c r="R40" s="46"/>
      <c r="S40" s="46"/>
    </row>
    <row r="41" spans="1:19" ht="16" customHeight="1">
      <c r="A41" s="100" t="s">
        <v>5</v>
      </c>
      <c r="B41" s="17" t="s">
        <v>53</v>
      </c>
      <c r="C41" s="54"/>
      <c r="D41" s="28"/>
      <c r="E41" s="28"/>
      <c r="F41" s="28"/>
      <c r="G41" s="28"/>
      <c r="H41" s="28"/>
      <c r="I41" s="28"/>
      <c r="J41" s="28"/>
      <c r="K41" s="28"/>
      <c r="L41" s="28"/>
      <c r="M41" s="28"/>
      <c r="N41" s="28"/>
      <c r="O41" s="28"/>
      <c r="P41" s="38">
        <f t="shared" si="14"/>
        <v>0</v>
      </c>
      <c r="Q41" s="46"/>
      <c r="R41" s="46"/>
      <c r="S41" s="46"/>
    </row>
    <row r="42" spans="1:19" ht="16" customHeight="1">
      <c r="A42" s="101"/>
      <c r="B42" s="17" t="s">
        <v>54</v>
      </c>
      <c r="C42" s="54"/>
      <c r="D42" s="28"/>
      <c r="E42" s="28"/>
      <c r="F42" s="28"/>
      <c r="G42" s="28"/>
      <c r="H42" s="28"/>
      <c r="I42" s="28"/>
      <c r="J42" s="28"/>
      <c r="K42" s="28"/>
      <c r="L42" s="28"/>
      <c r="M42" s="28"/>
      <c r="N42" s="28"/>
      <c r="O42" s="28"/>
      <c r="P42" s="38">
        <f t="shared" si="14"/>
        <v>0</v>
      </c>
      <c r="Q42" s="46"/>
      <c r="R42" s="46"/>
      <c r="S42" s="46"/>
    </row>
    <row r="43" spans="1:19" ht="16" customHeight="1">
      <c r="A43" s="101"/>
      <c r="B43" s="17" t="s">
        <v>55</v>
      </c>
      <c r="C43" s="54"/>
      <c r="D43" s="28"/>
      <c r="E43" s="28"/>
      <c r="F43" s="28"/>
      <c r="G43" s="28"/>
      <c r="H43" s="28"/>
      <c r="I43" s="28"/>
      <c r="J43" s="28"/>
      <c r="K43" s="28"/>
      <c r="L43" s="28"/>
      <c r="M43" s="28"/>
      <c r="N43" s="28"/>
      <c r="O43" s="28"/>
      <c r="P43" s="38">
        <f t="shared" si="14"/>
        <v>0</v>
      </c>
      <c r="Q43" s="46"/>
      <c r="R43" s="46"/>
      <c r="S43" s="46"/>
    </row>
    <row r="44" spans="1:19" ht="16" customHeight="1">
      <c r="A44" s="101"/>
      <c r="B44" s="17" t="s">
        <v>29</v>
      </c>
      <c r="C44" s="54"/>
      <c r="D44" s="28"/>
      <c r="E44" s="28"/>
      <c r="F44" s="28"/>
      <c r="G44" s="28"/>
      <c r="H44" s="28"/>
      <c r="I44" s="28"/>
      <c r="J44" s="28"/>
      <c r="K44" s="28"/>
      <c r="L44" s="28"/>
      <c r="M44" s="28"/>
      <c r="N44" s="28"/>
      <c r="O44" s="28"/>
      <c r="P44" s="38">
        <f t="shared" si="14"/>
        <v>0</v>
      </c>
      <c r="Q44" s="46"/>
      <c r="R44" s="46"/>
      <c r="S44" s="46"/>
    </row>
    <row r="45" spans="1:19" ht="16" customHeight="1">
      <c r="A45" s="101"/>
      <c r="B45" s="17" t="s">
        <v>56</v>
      </c>
      <c r="C45" s="54"/>
      <c r="D45" s="28"/>
      <c r="E45" s="28"/>
      <c r="F45" s="28"/>
      <c r="G45" s="28"/>
      <c r="H45" s="28"/>
      <c r="I45" s="28"/>
      <c r="J45" s="28"/>
      <c r="K45" s="28"/>
      <c r="L45" s="28"/>
      <c r="M45" s="28"/>
      <c r="N45" s="28"/>
      <c r="O45" s="28"/>
      <c r="P45" s="38">
        <f t="shared" si="14"/>
        <v>0</v>
      </c>
      <c r="Q45" s="46"/>
      <c r="R45" s="46"/>
      <c r="S45" s="46"/>
    </row>
    <row r="46" spans="1:19" ht="16" customHeight="1">
      <c r="A46" s="101"/>
      <c r="B46" s="17" t="s">
        <v>30</v>
      </c>
      <c r="C46" s="54"/>
      <c r="D46" s="28"/>
      <c r="E46" s="28"/>
      <c r="F46" s="28"/>
      <c r="G46" s="28"/>
      <c r="H46" s="28"/>
      <c r="I46" s="28"/>
      <c r="J46" s="28"/>
      <c r="K46" s="28"/>
      <c r="L46" s="28"/>
      <c r="M46" s="28"/>
      <c r="N46" s="28"/>
      <c r="O46" s="28"/>
      <c r="P46" s="38">
        <f t="shared" si="14"/>
        <v>0</v>
      </c>
      <c r="Q46" s="46"/>
      <c r="R46" s="46"/>
      <c r="S46" s="46"/>
    </row>
    <row r="47" spans="1:19" ht="16" customHeight="1">
      <c r="A47" s="101"/>
      <c r="B47" s="17" t="s">
        <v>58</v>
      </c>
      <c r="C47" s="54"/>
      <c r="D47" s="28"/>
      <c r="E47" s="28"/>
      <c r="F47" s="28"/>
      <c r="G47" s="28"/>
      <c r="H47" s="28"/>
      <c r="I47" s="28"/>
      <c r="J47" s="28"/>
      <c r="K47" s="28"/>
      <c r="L47" s="28"/>
      <c r="M47" s="28"/>
      <c r="N47" s="28"/>
      <c r="O47" s="28"/>
      <c r="P47" s="38">
        <f t="shared" si="14"/>
        <v>0</v>
      </c>
      <c r="Q47" s="46"/>
      <c r="R47" s="46"/>
      <c r="S47" s="46"/>
    </row>
    <row r="48" spans="1:19" ht="16" customHeight="1">
      <c r="A48" s="101"/>
      <c r="B48" s="17" t="s">
        <v>57</v>
      </c>
      <c r="C48" s="54"/>
      <c r="D48" s="28"/>
      <c r="E48" s="28"/>
      <c r="F48" s="28"/>
      <c r="G48" s="28"/>
      <c r="H48" s="28"/>
      <c r="I48" s="28"/>
      <c r="J48" s="28"/>
      <c r="K48" s="28"/>
      <c r="L48" s="28"/>
      <c r="M48" s="28"/>
      <c r="N48" s="28"/>
      <c r="O48" s="28"/>
      <c r="P48" s="38">
        <f t="shared" si="14"/>
        <v>0</v>
      </c>
      <c r="Q48" s="46"/>
      <c r="R48" s="46"/>
      <c r="S48" s="46"/>
    </row>
    <row r="49" spans="1:19" ht="16" customHeight="1">
      <c r="A49" s="101"/>
      <c r="B49" s="17" t="s">
        <v>31</v>
      </c>
      <c r="C49" s="54"/>
      <c r="D49" s="28"/>
      <c r="E49" s="28"/>
      <c r="F49" s="28"/>
      <c r="G49" s="28"/>
      <c r="H49" s="28"/>
      <c r="I49" s="28"/>
      <c r="J49" s="28"/>
      <c r="K49" s="28"/>
      <c r="L49" s="28"/>
      <c r="M49" s="28"/>
      <c r="N49" s="28"/>
      <c r="O49" s="28"/>
      <c r="P49" s="38">
        <f t="shared" si="14"/>
        <v>0</v>
      </c>
      <c r="Q49" s="46"/>
      <c r="R49" s="46"/>
      <c r="S49" s="46"/>
    </row>
    <row r="50" spans="1:19" ht="16" customHeight="1">
      <c r="A50" s="102"/>
      <c r="B50" s="35" t="s">
        <v>28</v>
      </c>
      <c r="C50" s="54"/>
      <c r="D50" s="28"/>
      <c r="E50" s="28"/>
      <c r="F50" s="28"/>
      <c r="G50" s="28"/>
      <c r="H50" s="28"/>
      <c r="I50" s="28"/>
      <c r="J50" s="28"/>
      <c r="K50" s="28"/>
      <c r="L50" s="28"/>
      <c r="M50" s="28"/>
      <c r="N50" s="28"/>
      <c r="O50" s="28"/>
      <c r="P50" s="38">
        <f t="shared" si="14"/>
        <v>0</v>
      </c>
      <c r="Q50" s="46"/>
      <c r="R50" s="46"/>
      <c r="S50" s="46"/>
    </row>
    <row r="51" spans="1:19" ht="16" customHeight="1">
      <c r="A51" s="100" t="s">
        <v>42</v>
      </c>
      <c r="B51" s="17" t="s">
        <v>32</v>
      </c>
      <c r="C51" s="54"/>
      <c r="D51" s="28"/>
      <c r="E51" s="28"/>
      <c r="F51" s="28"/>
      <c r="G51" s="28"/>
      <c r="H51" s="28"/>
      <c r="I51" s="28"/>
      <c r="J51" s="28"/>
      <c r="K51" s="28"/>
      <c r="L51" s="28"/>
      <c r="M51" s="28"/>
      <c r="N51" s="28"/>
      <c r="O51" s="28"/>
      <c r="P51" s="38">
        <f t="shared" si="14"/>
        <v>0</v>
      </c>
      <c r="Q51" s="46"/>
      <c r="R51" s="46"/>
      <c r="S51" s="46"/>
    </row>
    <row r="52" spans="1:19" ht="16" customHeight="1">
      <c r="A52" s="101"/>
      <c r="B52" s="17" t="s">
        <v>33</v>
      </c>
      <c r="C52" s="54"/>
      <c r="D52" s="28"/>
      <c r="E52" s="28"/>
      <c r="F52" s="28"/>
      <c r="G52" s="28"/>
      <c r="H52" s="28"/>
      <c r="I52" s="28"/>
      <c r="J52" s="28"/>
      <c r="K52" s="28"/>
      <c r="L52" s="28"/>
      <c r="M52" s="28"/>
      <c r="N52" s="28"/>
      <c r="O52" s="28"/>
      <c r="P52" s="38">
        <f t="shared" si="14"/>
        <v>0</v>
      </c>
      <c r="Q52" s="46"/>
      <c r="R52" s="46"/>
      <c r="S52" s="46"/>
    </row>
    <row r="53" spans="1:19" ht="16" customHeight="1">
      <c r="A53" s="101"/>
      <c r="B53" s="17" t="s">
        <v>34</v>
      </c>
      <c r="C53" s="54"/>
      <c r="D53" s="28"/>
      <c r="E53" s="28"/>
      <c r="F53" s="28"/>
      <c r="G53" s="28"/>
      <c r="H53" s="28"/>
      <c r="I53" s="28"/>
      <c r="J53" s="28"/>
      <c r="K53" s="28"/>
      <c r="L53" s="28"/>
      <c r="M53" s="28"/>
      <c r="N53" s="28"/>
      <c r="O53" s="28"/>
      <c r="P53" s="38">
        <f t="shared" si="14"/>
        <v>0</v>
      </c>
      <c r="Q53" s="46"/>
      <c r="R53" s="46"/>
      <c r="S53" s="46"/>
    </row>
    <row r="54" spans="1:19" ht="16" customHeight="1">
      <c r="A54" s="102"/>
      <c r="B54" s="17" t="s">
        <v>35</v>
      </c>
      <c r="C54" s="54"/>
      <c r="D54" s="28"/>
      <c r="E54" s="28"/>
      <c r="F54" s="28"/>
      <c r="G54" s="28"/>
      <c r="H54" s="28"/>
      <c r="I54" s="28"/>
      <c r="J54" s="28"/>
      <c r="K54" s="28"/>
      <c r="L54" s="28"/>
      <c r="M54" s="28"/>
      <c r="N54" s="28"/>
      <c r="O54" s="28"/>
      <c r="P54" s="38">
        <f t="shared" si="14"/>
        <v>0</v>
      </c>
      <c r="Q54" s="46"/>
      <c r="R54" s="46"/>
      <c r="S54" s="46"/>
    </row>
    <row r="55" spans="1:19" s="9" customFormat="1" ht="16" customHeight="1">
      <c r="A55" s="27" t="s">
        <v>17</v>
      </c>
      <c r="B55" s="75" t="s">
        <v>118</v>
      </c>
      <c r="C55" s="55"/>
      <c r="D55" s="34"/>
      <c r="E55" s="34"/>
      <c r="F55" s="34"/>
      <c r="G55" s="34"/>
      <c r="H55" s="34"/>
      <c r="I55" s="34"/>
      <c r="J55" s="34"/>
      <c r="K55" s="34"/>
      <c r="L55" s="34"/>
      <c r="M55" s="34"/>
      <c r="N55" s="34"/>
      <c r="O55" s="34"/>
      <c r="P55" s="39">
        <f>SUM(D55:O55)</f>
        <v>0</v>
      </c>
      <c r="Q55" s="51"/>
      <c r="R55" s="51"/>
      <c r="S55" s="51"/>
    </row>
    <row r="56" spans="1:19" ht="16" customHeight="1">
      <c r="A56" s="100" t="s">
        <v>6</v>
      </c>
      <c r="B56" s="17" t="s">
        <v>36</v>
      </c>
      <c r="C56" s="54"/>
      <c r="D56" s="28"/>
      <c r="E56" s="28"/>
      <c r="F56" s="28"/>
      <c r="G56" s="28"/>
      <c r="H56" s="28"/>
      <c r="I56" s="28"/>
      <c r="J56" s="28"/>
      <c r="K56" s="28"/>
      <c r="L56" s="28"/>
      <c r="M56" s="28"/>
      <c r="N56" s="28"/>
      <c r="O56" s="28"/>
      <c r="P56" s="38">
        <f>-SUM(D56:O56)</f>
        <v>0</v>
      </c>
      <c r="Q56" s="46"/>
      <c r="R56" s="46"/>
      <c r="S56" s="46"/>
    </row>
    <row r="57" spans="1:19" ht="16" customHeight="1">
      <c r="A57" s="101"/>
      <c r="B57" s="17" t="s">
        <v>90</v>
      </c>
      <c r="C57" s="54"/>
      <c r="D57" s="28"/>
      <c r="E57" s="28"/>
      <c r="F57" s="28"/>
      <c r="G57" s="28"/>
      <c r="H57" s="28"/>
      <c r="I57" s="28"/>
      <c r="J57" s="28"/>
      <c r="K57" s="28"/>
      <c r="L57" s="28"/>
      <c r="M57" s="28"/>
      <c r="N57" s="28"/>
      <c r="O57" s="28"/>
      <c r="P57" s="38">
        <f>-SUM(D57:O57)</f>
        <v>0</v>
      </c>
      <c r="Q57" s="46"/>
      <c r="R57" s="46"/>
      <c r="S57" s="46"/>
    </row>
    <row r="58" spans="1:19" ht="16" customHeight="1">
      <c r="A58" s="101"/>
      <c r="B58" s="17" t="s">
        <v>119</v>
      </c>
      <c r="C58" s="54"/>
      <c r="D58" s="28"/>
      <c r="E58" s="28"/>
      <c r="F58" s="28"/>
      <c r="G58" s="28"/>
      <c r="H58" s="28"/>
      <c r="I58" s="28"/>
      <c r="J58" s="28"/>
      <c r="K58" s="28"/>
      <c r="L58" s="28"/>
      <c r="M58" s="28"/>
      <c r="N58" s="28"/>
      <c r="O58" s="28"/>
      <c r="P58" s="38">
        <f>-SUM(D58:O58)</f>
        <v>0</v>
      </c>
      <c r="Q58" s="46"/>
      <c r="R58" s="46"/>
      <c r="S58" s="46"/>
    </row>
    <row r="59" spans="1:19" ht="16" customHeight="1">
      <c r="A59" s="102"/>
      <c r="B59" s="35" t="s">
        <v>28</v>
      </c>
      <c r="C59" s="54"/>
      <c r="D59" s="28"/>
      <c r="E59" s="28"/>
      <c r="F59" s="28"/>
      <c r="G59" s="28"/>
      <c r="H59" s="28"/>
      <c r="I59" s="28"/>
      <c r="J59" s="28"/>
      <c r="K59" s="28"/>
      <c r="L59" s="28"/>
      <c r="M59" s="28"/>
      <c r="N59" s="28"/>
      <c r="O59" s="28"/>
      <c r="P59" s="38">
        <f>-SUM(D59:O59)</f>
        <v>0</v>
      </c>
      <c r="Q59" s="46"/>
      <c r="R59" s="46"/>
      <c r="S59" s="46"/>
    </row>
    <row r="60" spans="1:19" s="8" customFormat="1" ht="16" customHeight="1">
      <c r="A60" s="18"/>
      <c r="B60" s="15" t="s">
        <v>116</v>
      </c>
      <c r="C60" s="1">
        <f>-SUM(C36:C59)</f>
        <v>0</v>
      </c>
      <c r="D60" s="1">
        <f t="shared" ref="D60:O60" si="25">-SUM(D36:D59)</f>
        <v>0</v>
      </c>
      <c r="E60" s="1">
        <f t="shared" si="25"/>
        <v>0</v>
      </c>
      <c r="F60" s="1">
        <f t="shared" si="25"/>
        <v>0</v>
      </c>
      <c r="G60" s="1">
        <f t="shared" si="25"/>
        <v>0</v>
      </c>
      <c r="H60" s="1">
        <f t="shared" si="25"/>
        <v>0</v>
      </c>
      <c r="I60" s="1">
        <f t="shared" si="25"/>
        <v>0</v>
      </c>
      <c r="J60" s="1">
        <f t="shared" si="25"/>
        <v>0</v>
      </c>
      <c r="K60" s="1">
        <f t="shared" si="25"/>
        <v>0</v>
      </c>
      <c r="L60" s="1">
        <f t="shared" si="25"/>
        <v>0</v>
      </c>
      <c r="M60" s="1">
        <f t="shared" si="25"/>
        <v>0</v>
      </c>
      <c r="N60" s="1">
        <f t="shared" si="25"/>
        <v>0</v>
      </c>
      <c r="O60" s="1">
        <f t="shared" si="25"/>
        <v>0</v>
      </c>
      <c r="P60" s="1">
        <f>SUM(C60:O60)</f>
        <v>0</v>
      </c>
      <c r="Q60" s="50"/>
      <c r="R60" s="50"/>
      <c r="S60" s="50"/>
    </row>
    <row r="61" spans="1:19" s="8" customFormat="1" ht="30" customHeight="1">
      <c r="A61" s="111" t="s">
        <v>112</v>
      </c>
      <c r="B61" s="112"/>
      <c r="C61" s="112"/>
      <c r="D61" s="112"/>
      <c r="E61" s="112"/>
      <c r="F61" s="112"/>
      <c r="G61" s="112"/>
      <c r="H61" s="112"/>
      <c r="I61" s="112"/>
      <c r="J61" s="112"/>
      <c r="K61" s="112"/>
      <c r="L61" s="112"/>
      <c r="M61" s="112"/>
      <c r="N61" s="112"/>
      <c r="O61" s="112"/>
      <c r="P61" s="112"/>
      <c r="Q61" s="50"/>
      <c r="R61" s="50"/>
      <c r="S61" s="50"/>
    </row>
    <row r="62" spans="1:19" s="7" customFormat="1" ht="20" customHeight="1">
      <c r="A62" s="66"/>
      <c r="B62" s="66" t="s">
        <v>13</v>
      </c>
      <c r="C62" s="67" t="s">
        <v>0</v>
      </c>
      <c r="D62" s="70">
        <f>D35</f>
        <v>44927</v>
      </c>
      <c r="E62" s="70">
        <f>EDATE(D62,1)</f>
        <v>44958</v>
      </c>
      <c r="F62" s="70">
        <f t="shared" ref="F62" si="26">EDATE(E62,1)</f>
        <v>44986</v>
      </c>
      <c r="G62" s="70">
        <f t="shared" ref="G62" si="27">EDATE(F62,1)</f>
        <v>45017</v>
      </c>
      <c r="H62" s="70">
        <f t="shared" ref="H62" si="28">EDATE(G62,1)</f>
        <v>45047</v>
      </c>
      <c r="I62" s="70">
        <f t="shared" ref="I62" si="29">EDATE(H62,1)</f>
        <v>45078</v>
      </c>
      <c r="J62" s="70">
        <f t="shared" ref="J62" si="30">EDATE(I62,1)</f>
        <v>45108</v>
      </c>
      <c r="K62" s="70">
        <f t="shared" ref="K62" si="31">EDATE(J62,1)</f>
        <v>45139</v>
      </c>
      <c r="L62" s="70">
        <f t="shared" ref="L62" si="32">EDATE(K62,1)</f>
        <v>45170</v>
      </c>
      <c r="M62" s="70">
        <f t="shared" ref="M62" si="33">EDATE(L62,1)</f>
        <v>45200</v>
      </c>
      <c r="N62" s="70">
        <f t="shared" ref="N62" si="34">EDATE(M62,1)</f>
        <v>45231</v>
      </c>
      <c r="O62" s="70">
        <f>EDATE(N62,1)</f>
        <v>45261</v>
      </c>
      <c r="P62" s="6" t="s">
        <v>122</v>
      </c>
      <c r="Q62" s="49"/>
      <c r="R62" s="49"/>
      <c r="S62" s="49"/>
    </row>
    <row r="63" spans="1:19" ht="16" customHeight="1">
      <c r="A63" s="103" t="s">
        <v>7</v>
      </c>
      <c r="B63" s="17" t="s">
        <v>59</v>
      </c>
      <c r="C63" s="28"/>
      <c r="D63" s="28"/>
      <c r="E63" s="28"/>
      <c r="F63" s="28"/>
      <c r="G63" s="28"/>
      <c r="H63" s="28"/>
      <c r="I63" s="28"/>
      <c r="J63" s="28"/>
      <c r="K63" s="28"/>
      <c r="L63" s="28"/>
      <c r="M63" s="28"/>
      <c r="N63" s="28"/>
      <c r="O63" s="28"/>
      <c r="P63" s="38">
        <f t="shared" ref="P63:P67" si="35">-SUM(D63:O63)</f>
        <v>0</v>
      </c>
      <c r="Q63" s="46"/>
      <c r="R63" s="46"/>
      <c r="S63" s="46"/>
    </row>
    <row r="64" spans="1:19" ht="16" customHeight="1">
      <c r="A64" s="104"/>
      <c r="B64" s="17" t="s">
        <v>14</v>
      </c>
      <c r="C64" s="28"/>
      <c r="D64" s="28"/>
      <c r="E64" s="28"/>
      <c r="F64" s="28"/>
      <c r="G64" s="28"/>
      <c r="H64" s="28"/>
      <c r="I64" s="28"/>
      <c r="J64" s="28"/>
      <c r="K64" s="28"/>
      <c r="L64" s="28"/>
      <c r="M64" s="28"/>
      <c r="N64" s="28"/>
      <c r="O64" s="28"/>
      <c r="P64" s="38">
        <f t="shared" si="35"/>
        <v>0</v>
      </c>
      <c r="Q64" s="46"/>
      <c r="R64" s="46"/>
      <c r="S64" s="46"/>
    </row>
    <row r="65" spans="1:19" ht="16" customHeight="1">
      <c r="A65" s="104"/>
      <c r="B65" s="17" t="s">
        <v>15</v>
      </c>
      <c r="C65" s="28"/>
      <c r="D65" s="28"/>
      <c r="E65" s="28"/>
      <c r="F65" s="28"/>
      <c r="G65" s="28"/>
      <c r="H65" s="28"/>
      <c r="I65" s="28"/>
      <c r="J65" s="28"/>
      <c r="K65" s="28"/>
      <c r="L65" s="28"/>
      <c r="M65" s="28"/>
      <c r="N65" s="28"/>
      <c r="O65" s="28"/>
      <c r="P65" s="38">
        <f t="shared" si="35"/>
        <v>0</v>
      </c>
      <c r="Q65" s="46"/>
      <c r="R65" s="46"/>
      <c r="S65" s="46"/>
    </row>
    <row r="66" spans="1:19" ht="16" customHeight="1">
      <c r="A66" s="104"/>
      <c r="B66" s="17" t="s">
        <v>120</v>
      </c>
      <c r="C66" s="28"/>
      <c r="D66" s="28"/>
      <c r="E66" s="28"/>
      <c r="F66" s="28"/>
      <c r="G66" s="28"/>
      <c r="H66" s="28"/>
      <c r="I66" s="28"/>
      <c r="J66" s="28"/>
      <c r="K66" s="28"/>
      <c r="L66" s="28"/>
      <c r="M66" s="28"/>
      <c r="N66" s="28"/>
      <c r="O66" s="28"/>
      <c r="P66" s="38">
        <f t="shared" si="35"/>
        <v>0</v>
      </c>
      <c r="Q66" s="46"/>
      <c r="R66" s="46"/>
      <c r="S66" s="46"/>
    </row>
    <row r="67" spans="1:19" ht="16" customHeight="1">
      <c r="A67" s="104"/>
      <c r="B67" s="17" t="s">
        <v>16</v>
      </c>
      <c r="C67" s="28"/>
      <c r="D67" s="28"/>
      <c r="E67" s="28"/>
      <c r="F67" s="28"/>
      <c r="G67" s="28"/>
      <c r="H67" s="28"/>
      <c r="I67" s="28"/>
      <c r="J67" s="28"/>
      <c r="K67" s="28"/>
      <c r="L67" s="28"/>
      <c r="M67" s="28"/>
      <c r="N67" s="28"/>
      <c r="O67" s="28"/>
      <c r="P67" s="38">
        <f t="shared" si="35"/>
        <v>0</v>
      </c>
      <c r="Q67" s="46"/>
      <c r="R67" s="46"/>
      <c r="S67" s="46"/>
    </row>
    <row r="68" spans="1:19" ht="16" customHeight="1">
      <c r="A68" s="105"/>
      <c r="B68" s="35" t="s">
        <v>28</v>
      </c>
      <c r="C68" s="28"/>
      <c r="D68" s="28"/>
      <c r="E68" s="28"/>
      <c r="F68" s="28"/>
      <c r="G68" s="28"/>
      <c r="H68" s="28"/>
      <c r="I68" s="28"/>
      <c r="J68" s="28"/>
      <c r="K68" s="28"/>
      <c r="L68" s="28"/>
      <c r="M68" s="28"/>
      <c r="N68" s="28"/>
      <c r="O68" s="28"/>
      <c r="P68" s="38"/>
      <c r="Q68" s="46"/>
      <c r="R68" s="46"/>
      <c r="S68" s="46"/>
    </row>
    <row r="69" spans="1:19" s="8" customFormat="1" ht="16" customHeight="1">
      <c r="A69" s="19"/>
      <c r="B69" s="15" t="s">
        <v>8</v>
      </c>
      <c r="C69" s="1">
        <f>-SUM(C63:C67)</f>
        <v>0</v>
      </c>
      <c r="D69" s="1">
        <f>-SUM(D63:D68)</f>
        <v>0</v>
      </c>
      <c r="E69" s="1">
        <f t="shared" ref="E69:O69" si="36">-SUM(E63:E67)</f>
        <v>0</v>
      </c>
      <c r="F69" s="1">
        <f t="shared" si="36"/>
        <v>0</v>
      </c>
      <c r="G69" s="1">
        <f t="shared" si="36"/>
        <v>0</v>
      </c>
      <c r="H69" s="1">
        <f t="shared" si="36"/>
        <v>0</v>
      </c>
      <c r="I69" s="1">
        <f t="shared" si="36"/>
        <v>0</v>
      </c>
      <c r="J69" s="1">
        <f t="shared" si="36"/>
        <v>0</v>
      </c>
      <c r="K69" s="1">
        <f t="shared" si="36"/>
        <v>0</v>
      </c>
      <c r="L69" s="1">
        <f t="shared" si="36"/>
        <v>0</v>
      </c>
      <c r="M69" s="1">
        <f t="shared" si="36"/>
        <v>0</v>
      </c>
      <c r="N69" s="1">
        <f t="shared" si="36"/>
        <v>0</v>
      </c>
      <c r="O69" s="1">
        <f t="shared" si="36"/>
        <v>0</v>
      </c>
      <c r="P69" s="1">
        <f>SUM(D69:O69)</f>
        <v>0</v>
      </c>
      <c r="Q69" s="50"/>
      <c r="R69" s="50"/>
      <c r="S69" s="50"/>
    </row>
    <row r="70" spans="1:19" ht="16" customHeight="1">
      <c r="A70" s="100" t="s">
        <v>9</v>
      </c>
      <c r="B70" s="16" t="s">
        <v>18</v>
      </c>
      <c r="C70" s="36"/>
      <c r="D70" s="37"/>
      <c r="E70" s="37"/>
      <c r="F70" s="37"/>
      <c r="G70" s="37"/>
      <c r="H70" s="37"/>
      <c r="I70" s="37"/>
      <c r="J70" s="37"/>
      <c r="K70" s="37"/>
      <c r="L70" s="37"/>
      <c r="M70" s="37"/>
      <c r="N70" s="37"/>
      <c r="O70" s="37"/>
      <c r="P70" s="1">
        <f>SUM(D70:O70)</f>
        <v>0</v>
      </c>
      <c r="Q70" s="46"/>
      <c r="R70" s="46"/>
      <c r="S70" s="46"/>
    </row>
    <row r="71" spans="1:19" ht="16" customHeight="1">
      <c r="A71" s="101"/>
      <c r="B71" s="16" t="s">
        <v>19</v>
      </c>
      <c r="C71" s="36"/>
      <c r="D71" s="37"/>
      <c r="E71" s="37"/>
      <c r="F71" s="37"/>
      <c r="G71" s="37"/>
      <c r="H71" s="37"/>
      <c r="I71" s="37"/>
      <c r="J71" s="37"/>
      <c r="K71" s="37"/>
      <c r="L71" s="37"/>
      <c r="M71" s="37"/>
      <c r="N71" s="37"/>
      <c r="O71" s="37"/>
      <c r="P71" s="1">
        <f>SUM(D71:O71)</f>
        <v>0</v>
      </c>
      <c r="Q71" s="46"/>
      <c r="R71" s="46"/>
      <c r="S71" s="46"/>
    </row>
    <row r="72" spans="1:19" ht="16" customHeight="1">
      <c r="A72" s="101"/>
      <c r="B72" s="16" t="s">
        <v>41</v>
      </c>
      <c r="C72" s="36"/>
      <c r="D72" s="37"/>
      <c r="E72" s="37"/>
      <c r="F72" s="37"/>
      <c r="G72" s="37"/>
      <c r="H72" s="37"/>
      <c r="I72" s="37"/>
      <c r="J72" s="37"/>
      <c r="K72" s="37"/>
      <c r="L72" s="37"/>
      <c r="M72" s="37"/>
      <c r="N72" s="37"/>
      <c r="O72" s="37"/>
      <c r="P72" s="1"/>
      <c r="Q72" s="46"/>
      <c r="R72" s="46"/>
      <c r="S72" s="46"/>
    </row>
    <row r="73" spans="1:19" ht="16" customHeight="1">
      <c r="A73" s="101"/>
      <c r="B73" s="16" t="s">
        <v>60</v>
      </c>
      <c r="C73" s="36"/>
      <c r="D73" s="37"/>
      <c r="E73" s="37"/>
      <c r="F73" s="37"/>
      <c r="G73" s="37"/>
      <c r="H73" s="37"/>
      <c r="I73" s="37"/>
      <c r="J73" s="37"/>
      <c r="K73" s="37"/>
      <c r="L73" s="37"/>
      <c r="M73" s="37"/>
      <c r="N73" s="37"/>
      <c r="O73" s="37"/>
      <c r="P73" s="1">
        <f>SUM(D73:O73)</f>
        <v>0</v>
      </c>
      <c r="Q73" s="46"/>
      <c r="R73" s="46"/>
      <c r="S73" s="46"/>
    </row>
    <row r="74" spans="1:19" ht="16" customHeight="1">
      <c r="A74" s="102"/>
      <c r="B74" s="17" t="s">
        <v>20</v>
      </c>
      <c r="C74" s="28"/>
      <c r="D74" s="28"/>
      <c r="E74" s="28"/>
      <c r="F74" s="28"/>
      <c r="G74" s="28"/>
      <c r="H74" s="28"/>
      <c r="I74" s="28"/>
      <c r="J74" s="28"/>
      <c r="K74" s="28"/>
      <c r="L74" s="28"/>
      <c r="M74" s="28"/>
      <c r="N74" s="28"/>
      <c r="O74" s="28"/>
      <c r="P74" s="38">
        <f>-SUM(D74:O74)</f>
        <v>0</v>
      </c>
      <c r="Q74" s="46"/>
      <c r="R74" s="46"/>
      <c r="S74" s="46"/>
    </row>
    <row r="75" spans="1:19" s="8" customFormat="1" ht="16" customHeight="1">
      <c r="A75" s="27"/>
      <c r="B75" s="15" t="s">
        <v>10</v>
      </c>
      <c r="C75" s="1">
        <f>SUM(C70:C73) - C74</f>
        <v>0</v>
      </c>
      <c r="D75" s="1">
        <f t="shared" ref="D75:N75" si="37">SUM(D70:D73) - D74</f>
        <v>0</v>
      </c>
      <c r="E75" s="1">
        <f t="shared" si="37"/>
        <v>0</v>
      </c>
      <c r="F75" s="1">
        <f t="shared" si="37"/>
        <v>0</v>
      </c>
      <c r="G75" s="1">
        <f t="shared" si="37"/>
        <v>0</v>
      </c>
      <c r="H75" s="1">
        <f t="shared" si="37"/>
        <v>0</v>
      </c>
      <c r="I75" s="1">
        <f t="shared" si="37"/>
        <v>0</v>
      </c>
      <c r="J75" s="1">
        <f t="shared" si="37"/>
        <v>0</v>
      </c>
      <c r="K75" s="1">
        <f t="shared" si="37"/>
        <v>0</v>
      </c>
      <c r="L75" s="1">
        <f t="shared" si="37"/>
        <v>0</v>
      </c>
      <c r="M75" s="1">
        <f t="shared" si="37"/>
        <v>0</v>
      </c>
      <c r="N75" s="1">
        <f t="shared" si="37"/>
        <v>0</v>
      </c>
      <c r="O75" s="1">
        <f>SUM(O70:O73) - O74</f>
        <v>0</v>
      </c>
      <c r="P75" s="1">
        <f>SUM(D75:O75)</f>
        <v>0</v>
      </c>
      <c r="Q75" s="50"/>
      <c r="R75" s="50"/>
      <c r="S75" s="50"/>
    </row>
    <row r="76" spans="1:19" s="8" customFormat="1" ht="30" customHeight="1">
      <c r="A76" s="111" t="s">
        <v>111</v>
      </c>
      <c r="B76" s="111"/>
      <c r="C76" s="111"/>
      <c r="D76" s="111"/>
      <c r="E76" s="111"/>
      <c r="F76" s="111"/>
      <c r="G76" s="111"/>
      <c r="H76" s="111"/>
      <c r="I76" s="111"/>
      <c r="J76" s="111"/>
      <c r="K76" s="111"/>
      <c r="L76" s="111"/>
      <c r="M76" s="111"/>
      <c r="N76" s="111"/>
      <c r="O76" s="111"/>
      <c r="P76" s="111"/>
      <c r="Q76" s="50"/>
      <c r="R76" s="50"/>
      <c r="S76" s="50"/>
    </row>
    <row r="77" spans="1:19" s="7" customFormat="1" ht="20" customHeight="1">
      <c r="A77" s="66"/>
      <c r="B77" s="66" t="s">
        <v>13</v>
      </c>
      <c r="C77" s="67" t="s">
        <v>0</v>
      </c>
      <c r="D77" s="70">
        <f>D62</f>
        <v>44927</v>
      </c>
      <c r="E77" s="70">
        <f>EDATE(D77,1)</f>
        <v>44958</v>
      </c>
      <c r="F77" s="70">
        <f t="shared" ref="F77" si="38">EDATE(E77,1)</f>
        <v>44986</v>
      </c>
      <c r="G77" s="70">
        <f t="shared" ref="G77" si="39">EDATE(F77,1)</f>
        <v>45017</v>
      </c>
      <c r="H77" s="70">
        <f t="shared" ref="H77" si="40">EDATE(G77,1)</f>
        <v>45047</v>
      </c>
      <c r="I77" s="70">
        <f t="shared" ref="I77" si="41">EDATE(H77,1)</f>
        <v>45078</v>
      </c>
      <c r="J77" s="70">
        <f t="shared" ref="J77" si="42">EDATE(I77,1)</f>
        <v>45108</v>
      </c>
      <c r="K77" s="70">
        <f t="shared" ref="K77" si="43">EDATE(J77,1)</f>
        <v>45139</v>
      </c>
      <c r="L77" s="70">
        <f t="shared" ref="L77" si="44">EDATE(K77,1)</f>
        <v>45170</v>
      </c>
      <c r="M77" s="70">
        <f t="shared" ref="M77" si="45">EDATE(L77,1)</f>
        <v>45200</v>
      </c>
      <c r="N77" s="70">
        <f t="shared" ref="N77" si="46">EDATE(M77,1)</f>
        <v>45231</v>
      </c>
      <c r="O77" s="70">
        <f>EDATE(N77,1)</f>
        <v>45261</v>
      </c>
      <c r="P77" s="6" t="s">
        <v>122</v>
      </c>
      <c r="Q77" s="49"/>
      <c r="R77" s="49"/>
      <c r="S77" s="49"/>
    </row>
    <row r="78" spans="1:19" s="7" customFormat="1" ht="16" customHeight="1">
      <c r="A78" s="66"/>
      <c r="B78" s="15" t="s">
        <v>43</v>
      </c>
      <c r="C78" s="1"/>
      <c r="D78" s="1">
        <f>D20+D33+D60+D69+D75</f>
        <v>0</v>
      </c>
      <c r="E78" s="1">
        <f t="shared" ref="E78:O78" si="47">E20+E33+E60+E69+E75</f>
        <v>0</v>
      </c>
      <c r="F78" s="1">
        <f t="shared" si="47"/>
        <v>0</v>
      </c>
      <c r="G78" s="1">
        <f t="shared" si="47"/>
        <v>0</v>
      </c>
      <c r="H78" s="1">
        <f t="shared" si="47"/>
        <v>0</v>
      </c>
      <c r="I78" s="1">
        <f t="shared" si="47"/>
        <v>0</v>
      </c>
      <c r="J78" s="1">
        <f t="shared" si="47"/>
        <v>0</v>
      </c>
      <c r="K78" s="1">
        <f t="shared" si="47"/>
        <v>0</v>
      </c>
      <c r="L78" s="1">
        <f t="shared" si="47"/>
        <v>0</v>
      </c>
      <c r="M78" s="1">
        <f t="shared" si="47"/>
        <v>0</v>
      </c>
      <c r="N78" s="1">
        <f t="shared" si="47"/>
        <v>0</v>
      </c>
      <c r="O78" s="1">
        <f t="shared" si="47"/>
        <v>0</v>
      </c>
      <c r="P78" s="1">
        <f>SUM(D78:O78)</f>
        <v>0</v>
      </c>
      <c r="Q78" s="49"/>
      <c r="R78" s="49"/>
      <c r="S78" s="49"/>
    </row>
    <row r="79" spans="1:19" s="8" customFormat="1" ht="16" customHeight="1">
      <c r="A79" s="19"/>
      <c r="B79" s="15" t="s">
        <v>11</v>
      </c>
      <c r="C79" s="1"/>
      <c r="D79" s="1">
        <f>D78</f>
        <v>0</v>
      </c>
      <c r="E79" s="1">
        <f>E78+D79</f>
        <v>0</v>
      </c>
      <c r="F79" s="1">
        <f t="shared" ref="F79:O79" si="48">F78+E79</f>
        <v>0</v>
      </c>
      <c r="G79" s="1">
        <f t="shared" si="48"/>
        <v>0</v>
      </c>
      <c r="H79" s="1">
        <f t="shared" si="48"/>
        <v>0</v>
      </c>
      <c r="I79" s="1">
        <f t="shared" si="48"/>
        <v>0</v>
      </c>
      <c r="J79" s="1">
        <f t="shared" si="48"/>
        <v>0</v>
      </c>
      <c r="K79" s="1">
        <f t="shared" si="48"/>
        <v>0</v>
      </c>
      <c r="L79" s="1">
        <f t="shared" si="48"/>
        <v>0</v>
      </c>
      <c r="M79" s="1">
        <f t="shared" si="48"/>
        <v>0</v>
      </c>
      <c r="N79" s="1">
        <f t="shared" si="48"/>
        <v>0</v>
      </c>
      <c r="O79" s="1">
        <f t="shared" si="48"/>
        <v>0</v>
      </c>
      <c r="P79" s="106"/>
      <c r="Q79" s="50"/>
      <c r="R79" s="50"/>
      <c r="S79" s="50"/>
    </row>
    <row r="80" spans="1:19" s="8" customFormat="1" ht="16" customHeight="1">
      <c r="A80" s="19"/>
      <c r="B80" s="15" t="s">
        <v>12</v>
      </c>
      <c r="C80" s="1">
        <f>C75+C60+C69</f>
        <v>0</v>
      </c>
      <c r="D80" s="1">
        <f>C80+D78</f>
        <v>0</v>
      </c>
      <c r="E80" s="1">
        <f t="shared" ref="E80:O80" si="49">D80+E78</f>
        <v>0</v>
      </c>
      <c r="F80" s="1">
        <f t="shared" si="49"/>
        <v>0</v>
      </c>
      <c r="G80" s="1">
        <f t="shared" si="49"/>
        <v>0</v>
      </c>
      <c r="H80" s="1">
        <f t="shared" si="49"/>
        <v>0</v>
      </c>
      <c r="I80" s="1">
        <f t="shared" si="49"/>
        <v>0</v>
      </c>
      <c r="J80" s="1">
        <f t="shared" si="49"/>
        <v>0</v>
      </c>
      <c r="K80" s="1">
        <f t="shared" si="49"/>
        <v>0</v>
      </c>
      <c r="L80" s="1">
        <f t="shared" si="49"/>
        <v>0</v>
      </c>
      <c r="M80" s="1">
        <f t="shared" si="49"/>
        <v>0</v>
      </c>
      <c r="N80" s="1">
        <f t="shared" si="49"/>
        <v>0</v>
      </c>
      <c r="O80" s="1">
        <f t="shared" si="49"/>
        <v>0</v>
      </c>
      <c r="P80" s="107"/>
      <c r="Q80" s="50"/>
      <c r="R80" s="50"/>
      <c r="S80" s="50"/>
    </row>
    <row r="81" spans="1:19" ht="14.5" customHeight="1">
      <c r="A81" s="99" t="s">
        <v>104</v>
      </c>
      <c r="B81" s="99"/>
      <c r="C81" s="99"/>
      <c r="D81" s="99"/>
      <c r="E81" s="99"/>
      <c r="F81" s="99"/>
      <c r="G81" s="99"/>
      <c r="H81" s="99"/>
      <c r="I81" s="99"/>
      <c r="J81" s="99"/>
      <c r="K81" s="99"/>
      <c r="L81" s="99"/>
      <c r="M81" s="99"/>
      <c r="N81" s="99"/>
      <c r="O81" s="99"/>
      <c r="P81" s="99"/>
      <c r="Q81" s="46"/>
      <c r="R81" s="46"/>
      <c r="S81" s="46"/>
    </row>
    <row r="82" spans="1:19" ht="14.5" customHeight="1">
      <c r="A82" s="99"/>
      <c r="B82" s="99"/>
      <c r="C82" s="99"/>
      <c r="D82" s="99"/>
      <c r="E82" s="99"/>
      <c r="F82" s="99"/>
      <c r="G82" s="99"/>
      <c r="H82" s="99"/>
      <c r="I82" s="99"/>
      <c r="J82" s="99"/>
      <c r="K82" s="99"/>
      <c r="L82" s="99"/>
      <c r="M82" s="99"/>
      <c r="N82" s="99"/>
      <c r="O82" s="99"/>
      <c r="P82" s="99"/>
      <c r="Q82" s="46"/>
      <c r="R82" s="46"/>
      <c r="S82" s="46"/>
    </row>
    <row r="83" spans="1:19">
      <c r="A83" s="46"/>
      <c r="B83" s="115" t="s">
        <v>123</v>
      </c>
      <c r="C83" s="115"/>
      <c r="D83" s="115"/>
      <c r="E83" s="115"/>
      <c r="F83" s="115"/>
      <c r="G83" s="115"/>
      <c r="H83" s="115"/>
      <c r="I83" s="115"/>
      <c r="J83" s="115"/>
      <c r="K83" s="115"/>
      <c r="L83" s="115"/>
      <c r="M83" s="115"/>
      <c r="N83" s="115"/>
      <c r="O83" s="115"/>
      <c r="P83" s="115"/>
      <c r="Q83" s="46"/>
      <c r="R83" s="46"/>
      <c r="S83" s="46"/>
    </row>
    <row r="84" spans="1:19">
      <c r="A84" s="46"/>
      <c r="B84" s="46"/>
      <c r="C84" s="47"/>
      <c r="D84" s="47"/>
      <c r="E84" s="47"/>
      <c r="F84" s="47"/>
      <c r="G84" s="47"/>
      <c r="H84" s="47"/>
      <c r="I84" s="47"/>
      <c r="J84" s="47"/>
      <c r="K84" s="47"/>
      <c r="L84" s="47"/>
      <c r="M84" s="47"/>
      <c r="N84" s="47"/>
      <c r="O84" s="47"/>
      <c r="P84" s="47"/>
      <c r="Q84" s="46"/>
      <c r="R84" s="46"/>
      <c r="S84" s="46"/>
    </row>
  </sheetData>
  <sheetProtection sheet="1" selectLockedCells="1"/>
  <mergeCells count="36">
    <mergeCell ref="B83:P83"/>
    <mergeCell ref="A1:P1"/>
    <mergeCell ref="A21:P21"/>
    <mergeCell ref="A34:P34"/>
    <mergeCell ref="A61:P61"/>
    <mergeCell ref="A76:P76"/>
    <mergeCell ref="A3:A7"/>
    <mergeCell ref="B3:C3"/>
    <mergeCell ref="B4:C4"/>
    <mergeCell ref="B5:C5"/>
    <mergeCell ref="B6:C6"/>
    <mergeCell ref="B7:C7"/>
    <mergeCell ref="B12:C12"/>
    <mergeCell ref="B14:C14"/>
    <mergeCell ref="B15:C15"/>
    <mergeCell ref="B16:C16"/>
    <mergeCell ref="B17:C17"/>
    <mergeCell ref="A8:A12"/>
    <mergeCell ref="A14:A18"/>
    <mergeCell ref="A63:A68"/>
    <mergeCell ref="A70:A74"/>
    <mergeCell ref="P79:P80"/>
    <mergeCell ref="A28:A32"/>
    <mergeCell ref="A36:A40"/>
    <mergeCell ref="A41:A50"/>
    <mergeCell ref="A23:A27"/>
    <mergeCell ref="B8:C8"/>
    <mergeCell ref="B9:C9"/>
    <mergeCell ref="B10:C10"/>
    <mergeCell ref="B11:C11"/>
    <mergeCell ref="B18:C18"/>
    <mergeCell ref="B19:C19"/>
    <mergeCell ref="B20:C20"/>
    <mergeCell ref="A81:P82"/>
    <mergeCell ref="A51:A54"/>
    <mergeCell ref="A56:A59"/>
  </mergeCells>
  <conditionalFormatting sqref="B3:B12 D3:P12 C13:P13 D14:P20 C63:P75 C78:P79">
    <cfRule type="cellIs" dxfId="3" priority="10" stopIfTrue="1" operator="equal">
      <formula>0</formula>
    </cfRule>
  </conditionalFormatting>
  <conditionalFormatting sqref="B14:B18">
    <cfRule type="cellIs" dxfId="2" priority="4" stopIfTrue="1" operator="equal">
      <formula>0</formula>
    </cfRule>
  </conditionalFormatting>
  <conditionalFormatting sqref="C23 P23 C36:P54 D55:P55 C56:P60 C80:O80">
    <cfRule type="cellIs" dxfId="1" priority="13" stopIfTrue="1" operator="equal">
      <formula>0</formula>
    </cfRule>
  </conditionalFormatting>
  <conditionalFormatting sqref="C24:P33">
    <cfRule type="cellIs" dxfId="0" priority="1" stopIfTrue="1" operator="equal">
      <formula>0</formula>
    </cfRule>
  </conditionalFormatting>
  <dataValidations count="3">
    <dataValidation type="whole" operator="greaterThanOrEqual" allowBlank="1" showInputMessage="1" showErrorMessage="1" error="N'informez que des valeurs positives, svp._x000a_Elles seront inversées automatiquement." sqref="C56:O59 C63:O68 D29:O32 C74:O74 C36:O54 C28:C30 D14:O18" xr:uid="{EF37EA5E-9211-4F8E-8A70-D3950A35E656}">
      <formula1>0</formula1>
    </dataValidation>
    <dataValidation type="whole" operator="greaterThanOrEqual" allowBlank="1" showInputMessage="1" showErrorMessage="1" error="N'informez que des valeurs positives, svp." sqref="D3:O6 C70:O73 D8:O12" xr:uid="{C3BCB2FF-078F-414D-9659-DF40B445B1A0}">
      <formula1>0</formula1>
    </dataValidation>
    <dataValidation operator="greaterThanOrEqual" allowBlank="1" showInputMessage="1" showErrorMessage="1" error="N'informez que des valeurs positives, svp._x000a_Elles seront inversées automatiquement." sqref="D28:O28" xr:uid="{2D9DF73E-1C90-43FB-9698-41831A332588}"/>
  </dataValidations>
  <printOptions horizontalCentered="1"/>
  <pageMargins left="0.23622047244094491" right="0.23622047244094491" top="0.74803149606299213" bottom="0.74803149606299213" header="0.31496062992125984" footer="0.31496062992125984"/>
  <pageSetup paperSize="8" scale="75" orientation="portrait" r:id="rId1"/>
  <headerFooter>
    <oddHeader>&amp;CTableau de budget et trésorerie - simplifié</oddHeader>
    <oddFooter>&amp;R&amp;G GENILEM et My-SBM</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12852B0227CD4896E4FDA225E9B448" ma:contentTypeVersion="12" ma:contentTypeDescription="Crée un document." ma:contentTypeScope="" ma:versionID="7b625547ad3d0f0b713aea4759c9443e">
  <xsd:schema xmlns:xsd="http://www.w3.org/2001/XMLSchema" xmlns:xs="http://www.w3.org/2001/XMLSchema" xmlns:p="http://schemas.microsoft.com/office/2006/metadata/properties" xmlns:ns2="3143ed8f-b81d-4251-917d-299eca193dde" xmlns:ns3="6e9662ea-712d-4472-a0ef-f815e5702b93" targetNamespace="http://schemas.microsoft.com/office/2006/metadata/properties" ma:root="true" ma:fieldsID="06487d015085f1bfdcc914a16e1e147c" ns2:_="" ns3:_="">
    <xsd:import namespace="3143ed8f-b81d-4251-917d-299eca193dde"/>
    <xsd:import namespace="6e9662ea-712d-4472-a0ef-f815e5702b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3ed8f-b81d-4251-917d-299eca193d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9662ea-712d-4472-a0ef-f815e5702b93"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D2115-A1DD-4ACD-B89C-1E3F29DBCC53}">
  <ds:schemaRefs>
    <ds:schemaRef ds:uri="6e9662ea-712d-4472-a0ef-f815e5702b93"/>
    <ds:schemaRef ds:uri="http://www.w3.org/XML/1998/namespace"/>
    <ds:schemaRef ds:uri="http://purl.org/dc/dcmitype/"/>
    <ds:schemaRef ds:uri="http://schemas.openxmlformats.org/package/2006/metadata/core-properties"/>
    <ds:schemaRef ds:uri="http://purl.org/dc/terms/"/>
    <ds:schemaRef ds:uri="http://schemas.microsoft.com/office/2006/documentManagement/types"/>
    <ds:schemaRef ds:uri="http://purl.org/dc/elements/1.1/"/>
    <ds:schemaRef ds:uri="3143ed8f-b81d-4251-917d-299eca193dd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22235E4-223C-498F-A5C5-6E13790D04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3ed8f-b81d-4251-917d-299eca193dde"/>
    <ds:schemaRef ds:uri="6e9662ea-712d-4472-a0ef-f815e5702b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7D6551-7022-4152-A3F4-57AD791604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Instructions</vt:lpstr>
      <vt:lpstr>Paramètres et données de base</vt:lpstr>
      <vt:lpstr>Projections</vt:lpstr>
      <vt:lpstr>annees</vt:lpstr>
      <vt:lpstr>mois</vt:lpstr>
      <vt:lpstr>Instructions!Zone_d_impression</vt:lpstr>
      <vt:lpstr>'Paramètres et données de base'!Zone_d_impression</vt:lpstr>
      <vt:lpstr>Projections!Zone_d_impression</vt:lpstr>
    </vt:vector>
  </TitlesOfParts>
  <Manager/>
  <Company>Genilem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 budget et trésorerie - simplifié</dc:title>
  <dc:subject/>
  <dc:creator>Coaches GENILEM</dc:creator>
  <cp:keywords/>
  <dc:description/>
  <cp:lastModifiedBy>Claude Michaud</cp:lastModifiedBy>
  <cp:revision/>
  <cp:lastPrinted>2023-04-22T11:10:54Z</cp:lastPrinted>
  <dcterms:created xsi:type="dcterms:W3CDTF">2010-08-27T11:57:05Z</dcterms:created>
  <dcterms:modified xsi:type="dcterms:W3CDTF">2023-04-27T05:56:57Z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0x0101002E12852B0227CD4896E4FDA225E9B448</vt:lpwstr>
  </property>
</Properties>
</file>