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I:\Drive partagés\My-SBM Learn\01. Présentiel\05. Gestion de projets\BLI\Cours - GP - BLI 2025\"/>
    </mc:Choice>
  </mc:AlternateContent>
  <xr:revisionPtr revIDLastSave="0" documentId="13_ncr:1_{A016D0D5-1BE5-444B-914C-AF250AD25F86}" xr6:coauthVersionLast="47" xr6:coauthVersionMax="47" xr10:uidLastSave="{00000000-0000-0000-0000-000000000000}"/>
  <bookViews>
    <workbookView xWindow="7630" yWindow="2050" windowWidth="15750" windowHeight="14670" xr2:uid="{00000000-000D-0000-FFFF-FFFF00000000}"/>
  </bookViews>
  <sheets>
    <sheet name="Instructions" sheetId="7" r:id="rId1"/>
    <sheet name="Valeurs" sheetId="10" r:id="rId2"/>
    <sheet name="Super Canevas" sheetId="8" r:id="rId3"/>
    <sheet name="Arbre des problèmes" sheetId="11" r:id="rId4"/>
    <sheet name="Arbre des objectifs" sheetId="15" r:id="rId5"/>
    <sheet name="Objectifs SMART" sheetId="13" r:id="rId6"/>
    <sheet name="Livrables | Travail" sheetId="12" r:id="rId7"/>
    <sheet name="Parties prenantes" sheetId="16" r:id="rId8"/>
    <sheet name="Liste des activités" sheetId="17" r:id="rId9"/>
    <sheet name="Ressources humaines" sheetId="18" r:id="rId10"/>
    <sheet name="Ressources Prod | Infra" sheetId="19" r:id="rId11"/>
    <sheet name="Allocation Prod | Infra" sheetId="23" r:id="rId12"/>
    <sheet name="Calcul du budget" sheetId="24" r:id="rId13"/>
    <sheet name="Gantt" sheetId="21" r:id="rId14"/>
    <sheet name="Risques | SWOT" sheetId="20" r:id="rId15"/>
    <sheet name="Layouts" sheetId="9" state="hidden" r:id="rId16"/>
    <sheet name="Tables" sheetId="22" state="hidden" r:id="rId17"/>
  </sheets>
  <definedNames>
    <definedName name="activites_rh">'Ressources humaines'!$F$4:$Q$37</definedName>
    <definedName name="blocs_de_travail">'Livrables | Travail'!$Z$6:$Z$25</definedName>
    <definedName name="DangerRisqueN">Tables!$A$101:$B$115</definedName>
    <definedName name="ImpactRisque">Tables!$A$94:$A$98</definedName>
    <definedName name="ImpactRisqueN">Tables!$A$94:$B$98</definedName>
    <definedName name="_xlnm.Print_Titles" localSheetId="11">'Allocation Prod | Infra'!$A:$E</definedName>
    <definedName name="ProbabiliteRisque">Tables!$A$87:$A$91</definedName>
    <definedName name="ProbabiliteRisqueN">Tables!$A$87:$B$91</definedName>
    <definedName name="ressources_PI" localSheetId="11">'Allocation Prod | Infra'!#REF!</definedName>
    <definedName name="ressources_PI">'Ressources Prod | Infra'!$A$4:$A$33</definedName>
    <definedName name="rr">'Allocation Prod | Infra'!#REF!</definedName>
    <definedName name="_xlnm.Print_Area" localSheetId="11">'Allocation Prod | Infra'!$A$2:$AS$38</definedName>
    <definedName name="_xlnm.Print_Area" localSheetId="4">'Arbre des objectifs'!$A$2:$X$37</definedName>
    <definedName name="_xlnm.Print_Area" localSheetId="3">'Arbre des problèmes'!$A$2:$X$37</definedName>
    <definedName name="_xlnm.Print_Area" localSheetId="12">'Calcul du budget'!$A$2:$P$38</definedName>
    <definedName name="_xlnm.Print_Area" localSheetId="13">Gantt!$A$2:$AU$38</definedName>
    <definedName name="_xlnm.Print_Area" localSheetId="8">'Liste des activités'!$A$2:$X$38</definedName>
    <definedName name="_xlnm.Print_Area" localSheetId="6">'Livrables | Travail'!$A$2:$X$25</definedName>
    <definedName name="_xlnm.Print_Area" localSheetId="5">'Objectifs SMART'!$A$2:$X$13</definedName>
    <definedName name="_xlnm.Print_Area" localSheetId="7">'Parties prenantes'!$A$2:$X$37</definedName>
    <definedName name="_xlnm.Print_Area" localSheetId="9">'Ressources humaines'!$A$2:$S$39</definedName>
    <definedName name="_xlnm.Print_Area" localSheetId="10">'Ressources Prod | Infra'!$A$2:$U$33</definedName>
    <definedName name="_xlnm.Print_Area" localSheetId="14">'Risques | SWOT'!$A$2:$X$37</definedName>
    <definedName name="_xlnm.Print_Area" localSheetId="2">'Super Canevas'!$A$2:$X$38</definedName>
    <definedName name="_xlnm.Print_Area" localSheetId="1">Valeurs!$A$2:$X$32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4" l="1"/>
  <c r="F11" i="24"/>
  <c r="F12" i="24"/>
  <c r="F13" i="24"/>
  <c r="F21" i="24"/>
  <c r="F22" i="24"/>
  <c r="F23" i="24"/>
  <c r="F24" i="24"/>
  <c r="F25" i="24"/>
  <c r="F27" i="24"/>
  <c r="F31" i="24"/>
  <c r="F35" i="24"/>
  <c r="F36" i="24"/>
  <c r="F3" i="24"/>
  <c r="AI37" i="24"/>
  <c r="AJ37" i="24"/>
  <c r="AK37" i="24"/>
  <c r="AL37" i="24"/>
  <c r="AM37" i="24"/>
  <c r="AN37" i="24"/>
  <c r="AO37" i="24"/>
  <c r="AP37" i="24"/>
  <c r="AQ37" i="24"/>
  <c r="AR37" i="24"/>
  <c r="U37" i="24"/>
  <c r="V37" i="24"/>
  <c r="W37" i="24"/>
  <c r="X37" i="24"/>
  <c r="Y37" i="24"/>
  <c r="Z37" i="24"/>
  <c r="AA37" i="24"/>
  <c r="AB37" i="24"/>
  <c r="AC37" i="24"/>
  <c r="AD37" i="24"/>
  <c r="AE37" i="24"/>
  <c r="AF37" i="24"/>
  <c r="B37" i="24"/>
  <c r="F37" i="24" s="1"/>
  <c r="A38" i="18"/>
  <c r="R38" i="18"/>
  <c r="B38" i="18"/>
  <c r="AI4" i="24"/>
  <c r="AJ4" i="24"/>
  <c r="AK4" i="24"/>
  <c r="AL4" i="24"/>
  <c r="AM4" i="24"/>
  <c r="AN4" i="24"/>
  <c r="AO4" i="24"/>
  <c r="AP4" i="24"/>
  <c r="AQ4" i="24"/>
  <c r="AR4" i="24"/>
  <c r="AI5" i="24"/>
  <c r="AJ5" i="24"/>
  <c r="AK5" i="24"/>
  <c r="AL5" i="24"/>
  <c r="AM5" i="24"/>
  <c r="AN5" i="24"/>
  <c r="AO5" i="24"/>
  <c r="AP5" i="24"/>
  <c r="AQ5" i="24"/>
  <c r="AR5" i="24"/>
  <c r="AI6" i="24"/>
  <c r="AJ6" i="24"/>
  <c r="AK6" i="24"/>
  <c r="AL6" i="24"/>
  <c r="AM6" i="24"/>
  <c r="AN6" i="24"/>
  <c r="AO6" i="24"/>
  <c r="AP6" i="24"/>
  <c r="AQ6" i="24"/>
  <c r="AR6" i="24"/>
  <c r="AI7" i="24"/>
  <c r="AJ7" i="24"/>
  <c r="AK7" i="24"/>
  <c r="AL7" i="24"/>
  <c r="AM7" i="24"/>
  <c r="AN7" i="24"/>
  <c r="AO7" i="24"/>
  <c r="AP7" i="24"/>
  <c r="AQ7" i="24"/>
  <c r="AR7" i="24"/>
  <c r="AI8" i="24"/>
  <c r="AJ8" i="24"/>
  <c r="AK8" i="24"/>
  <c r="AL8" i="24"/>
  <c r="AM8" i="24"/>
  <c r="AN8" i="24"/>
  <c r="AO8" i="24"/>
  <c r="AP8" i="24"/>
  <c r="AQ8" i="24"/>
  <c r="AR8" i="24"/>
  <c r="AI9" i="24"/>
  <c r="AJ9" i="24"/>
  <c r="AK9" i="24"/>
  <c r="AL9" i="24"/>
  <c r="AM9" i="24"/>
  <c r="AN9" i="24"/>
  <c r="AO9" i="24"/>
  <c r="AP9" i="24"/>
  <c r="AQ9" i="24"/>
  <c r="AR9" i="24"/>
  <c r="AI10" i="24"/>
  <c r="AJ10" i="24"/>
  <c r="AK10" i="24"/>
  <c r="AL10" i="24"/>
  <c r="AM10" i="24"/>
  <c r="AN10" i="24"/>
  <c r="AO10" i="24"/>
  <c r="AP10" i="24"/>
  <c r="AQ10" i="24"/>
  <c r="AR10" i="24"/>
  <c r="AI11" i="24"/>
  <c r="AJ11" i="24"/>
  <c r="AK11" i="24"/>
  <c r="AL11" i="24"/>
  <c r="AM11" i="24"/>
  <c r="AN11" i="24"/>
  <c r="AO11" i="24"/>
  <c r="AP11" i="24"/>
  <c r="AQ11" i="24"/>
  <c r="AR11" i="24"/>
  <c r="AI12" i="24"/>
  <c r="AJ12" i="24"/>
  <c r="AK12" i="24"/>
  <c r="AL12" i="24"/>
  <c r="AM12" i="24"/>
  <c r="AN12" i="24"/>
  <c r="AO12" i="24"/>
  <c r="AP12" i="24"/>
  <c r="AQ12" i="24"/>
  <c r="AR12" i="24"/>
  <c r="AI13" i="24"/>
  <c r="AJ13" i="24"/>
  <c r="AK13" i="24"/>
  <c r="AL13" i="24"/>
  <c r="AM13" i="24"/>
  <c r="AN13" i="24"/>
  <c r="AO13" i="24"/>
  <c r="AP13" i="24"/>
  <c r="AQ13" i="24"/>
  <c r="AR13" i="24"/>
  <c r="AI14" i="24"/>
  <c r="AJ14" i="24"/>
  <c r="AK14" i="24"/>
  <c r="AL14" i="24"/>
  <c r="AM14" i="24"/>
  <c r="AN14" i="24"/>
  <c r="AO14" i="24"/>
  <c r="AP14" i="24"/>
  <c r="AQ14" i="24"/>
  <c r="AR14" i="24"/>
  <c r="AI15" i="24"/>
  <c r="AJ15" i="24"/>
  <c r="AK15" i="24"/>
  <c r="AL15" i="24"/>
  <c r="AM15" i="24"/>
  <c r="AN15" i="24"/>
  <c r="AO15" i="24"/>
  <c r="AP15" i="24"/>
  <c r="AQ15" i="24"/>
  <c r="AR15" i="24"/>
  <c r="AI16" i="24"/>
  <c r="AJ16" i="24"/>
  <c r="AK16" i="24"/>
  <c r="AL16" i="24"/>
  <c r="AM16" i="24"/>
  <c r="AN16" i="24"/>
  <c r="AO16" i="24"/>
  <c r="AP16" i="24"/>
  <c r="AQ16" i="24"/>
  <c r="AR16" i="24"/>
  <c r="AI17" i="24"/>
  <c r="AJ17" i="24"/>
  <c r="AK17" i="24"/>
  <c r="AL17" i="24"/>
  <c r="AM17" i="24"/>
  <c r="AN17" i="24"/>
  <c r="AO17" i="24"/>
  <c r="AP17" i="24"/>
  <c r="AQ17" i="24"/>
  <c r="AR17" i="24"/>
  <c r="AI18" i="24"/>
  <c r="AJ18" i="24"/>
  <c r="AK18" i="24"/>
  <c r="AL18" i="24"/>
  <c r="AM18" i="24"/>
  <c r="AN18" i="24"/>
  <c r="AO18" i="24"/>
  <c r="AP18" i="24"/>
  <c r="AQ18" i="24"/>
  <c r="AR18" i="24"/>
  <c r="AI19" i="24"/>
  <c r="AJ19" i="24"/>
  <c r="AK19" i="24"/>
  <c r="AL19" i="24"/>
  <c r="AM19" i="24"/>
  <c r="AN19" i="24"/>
  <c r="AO19" i="24"/>
  <c r="AP19" i="24"/>
  <c r="AQ19" i="24"/>
  <c r="AR19" i="24"/>
  <c r="AI20" i="24"/>
  <c r="AJ20" i="24"/>
  <c r="AK20" i="24"/>
  <c r="AL20" i="24"/>
  <c r="AM20" i="24"/>
  <c r="AN20" i="24"/>
  <c r="AO20" i="24"/>
  <c r="AP20" i="24"/>
  <c r="AQ20" i="24"/>
  <c r="AR20" i="24"/>
  <c r="AI21" i="24"/>
  <c r="AJ21" i="24"/>
  <c r="AK21" i="24"/>
  <c r="AL21" i="24"/>
  <c r="AM21" i="24"/>
  <c r="AN21" i="24"/>
  <c r="AO21" i="24"/>
  <c r="AP21" i="24"/>
  <c r="AQ21" i="24"/>
  <c r="AR21" i="24"/>
  <c r="AI22" i="24"/>
  <c r="AJ22" i="24"/>
  <c r="AK22" i="24"/>
  <c r="AL22" i="24"/>
  <c r="AM22" i="24"/>
  <c r="AN22" i="24"/>
  <c r="AO22" i="24"/>
  <c r="AP22" i="24"/>
  <c r="AQ22" i="24"/>
  <c r="AR22" i="24"/>
  <c r="AI23" i="24"/>
  <c r="AJ23" i="24"/>
  <c r="AK23" i="24"/>
  <c r="AL23" i="24"/>
  <c r="AM23" i="24"/>
  <c r="AN23" i="24"/>
  <c r="AO23" i="24"/>
  <c r="AP23" i="24"/>
  <c r="AQ23" i="24"/>
  <c r="AR23" i="24"/>
  <c r="AI24" i="24"/>
  <c r="AJ24" i="24"/>
  <c r="AK24" i="24"/>
  <c r="AL24" i="24"/>
  <c r="AM24" i="24"/>
  <c r="AN24" i="24"/>
  <c r="AO24" i="24"/>
  <c r="AP24" i="24"/>
  <c r="AQ24" i="24"/>
  <c r="AR24" i="24"/>
  <c r="AI25" i="24"/>
  <c r="AJ25" i="24"/>
  <c r="AK25" i="24"/>
  <c r="AL25" i="24"/>
  <c r="AM25" i="24"/>
  <c r="AN25" i="24"/>
  <c r="AO25" i="24"/>
  <c r="AP25" i="24"/>
  <c r="AQ25" i="24"/>
  <c r="AR25" i="24"/>
  <c r="AI26" i="24"/>
  <c r="AJ26" i="24"/>
  <c r="AK26" i="24"/>
  <c r="AL26" i="24"/>
  <c r="AM26" i="24"/>
  <c r="AN26" i="24"/>
  <c r="AO26" i="24"/>
  <c r="AP26" i="24"/>
  <c r="AQ26" i="24"/>
  <c r="AR26" i="24"/>
  <c r="AI27" i="24"/>
  <c r="AJ27" i="24"/>
  <c r="AK27" i="24"/>
  <c r="AL27" i="24"/>
  <c r="AM27" i="24"/>
  <c r="AN27" i="24"/>
  <c r="AO27" i="24"/>
  <c r="AP27" i="24"/>
  <c r="AQ27" i="24"/>
  <c r="AR27" i="24"/>
  <c r="AI28" i="24"/>
  <c r="AJ28" i="24"/>
  <c r="AK28" i="24"/>
  <c r="AL28" i="24"/>
  <c r="AM28" i="24"/>
  <c r="AN28" i="24"/>
  <c r="AO28" i="24"/>
  <c r="AP28" i="24"/>
  <c r="AQ28" i="24"/>
  <c r="AR28" i="24"/>
  <c r="AI29" i="24"/>
  <c r="AJ29" i="24"/>
  <c r="AK29" i="24"/>
  <c r="AL29" i="24"/>
  <c r="AM29" i="24"/>
  <c r="AN29" i="24"/>
  <c r="AO29" i="24"/>
  <c r="AP29" i="24"/>
  <c r="AQ29" i="24"/>
  <c r="AR29" i="24"/>
  <c r="AI30" i="24"/>
  <c r="AJ30" i="24"/>
  <c r="AK30" i="24"/>
  <c r="AL30" i="24"/>
  <c r="AM30" i="24"/>
  <c r="AN30" i="24"/>
  <c r="AO30" i="24"/>
  <c r="AP30" i="24"/>
  <c r="AQ30" i="24"/>
  <c r="AR30" i="24"/>
  <c r="AI31" i="24"/>
  <c r="AJ31" i="24"/>
  <c r="AK31" i="24"/>
  <c r="AL31" i="24"/>
  <c r="AM31" i="24"/>
  <c r="AN31" i="24"/>
  <c r="AO31" i="24"/>
  <c r="AP31" i="24"/>
  <c r="AQ31" i="24"/>
  <c r="AR31" i="24"/>
  <c r="AI32" i="24"/>
  <c r="AJ32" i="24"/>
  <c r="AK32" i="24"/>
  <c r="AL32" i="24"/>
  <c r="AM32" i="24"/>
  <c r="AN32" i="24"/>
  <c r="AO32" i="24"/>
  <c r="AP32" i="24"/>
  <c r="AQ32" i="24"/>
  <c r="AR32" i="24"/>
  <c r="AI33" i="24"/>
  <c r="AJ33" i="24"/>
  <c r="AK33" i="24"/>
  <c r="AL33" i="24"/>
  <c r="AM33" i="24"/>
  <c r="AN33" i="24"/>
  <c r="AO33" i="24"/>
  <c r="AP33" i="24"/>
  <c r="AQ33" i="24"/>
  <c r="AR33" i="24"/>
  <c r="AI34" i="24"/>
  <c r="AJ34" i="24"/>
  <c r="AK34" i="24"/>
  <c r="AL34" i="24"/>
  <c r="AM34" i="24"/>
  <c r="AN34" i="24"/>
  <c r="AO34" i="24"/>
  <c r="AP34" i="24"/>
  <c r="AQ34" i="24"/>
  <c r="AR34" i="24"/>
  <c r="AI35" i="24"/>
  <c r="AJ35" i="24"/>
  <c r="AK35" i="24"/>
  <c r="AL35" i="24"/>
  <c r="AM35" i="24"/>
  <c r="AN35" i="24"/>
  <c r="AO35" i="24"/>
  <c r="AP35" i="24"/>
  <c r="AQ35" i="24"/>
  <c r="AR35" i="24"/>
  <c r="AI36" i="24"/>
  <c r="AJ36" i="24"/>
  <c r="AK36" i="24"/>
  <c r="AL36" i="24"/>
  <c r="AM36" i="24"/>
  <c r="AN36" i="24"/>
  <c r="AO36" i="24"/>
  <c r="AP36" i="24"/>
  <c r="AQ36" i="24"/>
  <c r="AR36" i="24"/>
  <c r="AR3" i="24"/>
  <c r="AQ3" i="24"/>
  <c r="AO3" i="24"/>
  <c r="AP3" i="24"/>
  <c r="AN3" i="24"/>
  <c r="AM3" i="24"/>
  <c r="AL3" i="24"/>
  <c r="AK3" i="24"/>
  <c r="AJ3" i="24"/>
  <c r="AI3" i="24"/>
  <c r="N15" i="20"/>
  <c r="N14" i="20"/>
  <c r="N13" i="20"/>
  <c r="N12" i="20"/>
  <c r="N11" i="20"/>
  <c r="N10" i="20"/>
  <c r="N9" i="20"/>
  <c r="N8" i="20"/>
  <c r="N7" i="20"/>
  <c r="N6" i="20"/>
  <c r="N5" i="20"/>
  <c r="N4" i="20"/>
  <c r="B38" i="21"/>
  <c r="A38" i="21"/>
  <c r="B37" i="21"/>
  <c r="A37" i="21"/>
  <c r="B36" i="21"/>
  <c r="A36" i="21"/>
  <c r="B35" i="21"/>
  <c r="A35" i="21"/>
  <c r="B34" i="21"/>
  <c r="A34" i="21"/>
  <c r="B33" i="21"/>
  <c r="A33" i="21"/>
  <c r="B32" i="21"/>
  <c r="A32" i="21"/>
  <c r="B31" i="21"/>
  <c r="A31" i="21"/>
  <c r="B30" i="21"/>
  <c r="A30" i="21"/>
  <c r="B29" i="21"/>
  <c r="A29" i="21"/>
  <c r="B28" i="21"/>
  <c r="A28" i="21"/>
  <c r="B27" i="21"/>
  <c r="A27" i="21"/>
  <c r="B26" i="21"/>
  <c r="A26" i="21"/>
  <c r="B25" i="21"/>
  <c r="A25" i="21"/>
  <c r="B24" i="21"/>
  <c r="A24" i="21"/>
  <c r="B23" i="21"/>
  <c r="A23" i="21"/>
  <c r="B22" i="21"/>
  <c r="A22" i="21"/>
  <c r="B21" i="21"/>
  <c r="A21" i="21"/>
  <c r="B20" i="21"/>
  <c r="A20" i="21"/>
  <c r="B19" i="21"/>
  <c r="A19" i="21"/>
  <c r="B18" i="21"/>
  <c r="A18" i="21"/>
  <c r="B17" i="21"/>
  <c r="A17" i="21"/>
  <c r="B16" i="21"/>
  <c r="A16" i="21"/>
  <c r="B15" i="21"/>
  <c r="A15" i="21"/>
  <c r="B14" i="21"/>
  <c r="A14" i="21"/>
  <c r="B13" i="21"/>
  <c r="A13" i="21"/>
  <c r="B12" i="21"/>
  <c r="A12" i="21"/>
  <c r="B11" i="21"/>
  <c r="A11" i="21"/>
  <c r="B10" i="21"/>
  <c r="A10" i="21"/>
  <c r="B9" i="21"/>
  <c r="A9" i="21"/>
  <c r="B8" i="21"/>
  <c r="A8" i="21"/>
  <c r="B7" i="21"/>
  <c r="A7" i="21"/>
  <c r="B6" i="21"/>
  <c r="A6" i="21"/>
  <c r="B5" i="21"/>
  <c r="A5" i="21"/>
  <c r="B4" i="21"/>
  <c r="AF36" i="24"/>
  <c r="AE36" i="24"/>
  <c r="AD36" i="24"/>
  <c r="AC36" i="24"/>
  <c r="AB36" i="24"/>
  <c r="AA36" i="24"/>
  <c r="Z36" i="24"/>
  <c r="Y36" i="24"/>
  <c r="X36" i="24"/>
  <c r="W36" i="24"/>
  <c r="V36" i="24"/>
  <c r="U36" i="24"/>
  <c r="B36" i="24"/>
  <c r="AF35" i="24"/>
  <c r="AE35" i="24"/>
  <c r="AD35" i="24"/>
  <c r="AC35" i="24"/>
  <c r="AB35" i="24"/>
  <c r="AA35" i="24"/>
  <c r="Z35" i="24"/>
  <c r="Y35" i="24"/>
  <c r="X35" i="24"/>
  <c r="W35" i="24"/>
  <c r="V35" i="24"/>
  <c r="U35" i="24"/>
  <c r="B35" i="24"/>
  <c r="AF34" i="24"/>
  <c r="AE34" i="24"/>
  <c r="AD34" i="24"/>
  <c r="AC34" i="24"/>
  <c r="AB34" i="24"/>
  <c r="AA34" i="24"/>
  <c r="Z34" i="24"/>
  <c r="Y34" i="24"/>
  <c r="X34" i="24"/>
  <c r="W34" i="24"/>
  <c r="V34" i="24"/>
  <c r="U34" i="24"/>
  <c r="B34" i="24"/>
  <c r="F34" i="24" s="1"/>
  <c r="AF33" i="24"/>
  <c r="AE33" i="24"/>
  <c r="AD33" i="24"/>
  <c r="AC33" i="24"/>
  <c r="AB33" i="24"/>
  <c r="AA33" i="24"/>
  <c r="Z33" i="24"/>
  <c r="Y33" i="24"/>
  <c r="X33" i="24"/>
  <c r="W33" i="24"/>
  <c r="V33" i="24"/>
  <c r="U33" i="24"/>
  <c r="B33" i="24"/>
  <c r="F33" i="24" s="1"/>
  <c r="AF32" i="24"/>
  <c r="AE32" i="24"/>
  <c r="AD32" i="24"/>
  <c r="AC32" i="24"/>
  <c r="AB32" i="24"/>
  <c r="AA32" i="24"/>
  <c r="Z32" i="24"/>
  <c r="Y32" i="24"/>
  <c r="X32" i="24"/>
  <c r="W32" i="24"/>
  <c r="V32" i="24"/>
  <c r="U32" i="24"/>
  <c r="B32" i="24"/>
  <c r="F32" i="24" s="1"/>
  <c r="AF31" i="24"/>
  <c r="AE31" i="24"/>
  <c r="AD31" i="24"/>
  <c r="AC31" i="24"/>
  <c r="AB31" i="24"/>
  <c r="AA31" i="24"/>
  <c r="Z31" i="24"/>
  <c r="Y31" i="24"/>
  <c r="X31" i="24"/>
  <c r="W31" i="24"/>
  <c r="V31" i="24"/>
  <c r="U31" i="24"/>
  <c r="B31" i="24"/>
  <c r="AF30" i="24"/>
  <c r="AE30" i="24"/>
  <c r="AD30" i="24"/>
  <c r="AC30" i="24"/>
  <c r="AB30" i="24"/>
  <c r="AA30" i="24"/>
  <c r="Z30" i="24"/>
  <c r="Y30" i="24"/>
  <c r="X30" i="24"/>
  <c r="W30" i="24"/>
  <c r="V30" i="24"/>
  <c r="U30" i="24"/>
  <c r="B30" i="24"/>
  <c r="F30" i="24" s="1"/>
  <c r="AF29" i="24"/>
  <c r="AE29" i="24"/>
  <c r="AD29" i="24"/>
  <c r="AC29" i="24"/>
  <c r="AB29" i="24"/>
  <c r="AA29" i="24"/>
  <c r="Z29" i="24"/>
  <c r="Y29" i="24"/>
  <c r="X29" i="24"/>
  <c r="W29" i="24"/>
  <c r="V29" i="24"/>
  <c r="U29" i="24"/>
  <c r="B29" i="24"/>
  <c r="F29" i="24" s="1"/>
  <c r="AF28" i="24"/>
  <c r="AE28" i="24"/>
  <c r="AD28" i="24"/>
  <c r="AC28" i="24"/>
  <c r="AB28" i="24"/>
  <c r="AA28" i="24"/>
  <c r="Z28" i="24"/>
  <c r="Y28" i="24"/>
  <c r="X28" i="24"/>
  <c r="W28" i="24"/>
  <c r="V28" i="24"/>
  <c r="U28" i="24"/>
  <c r="B28" i="24"/>
  <c r="F28" i="24" s="1"/>
  <c r="AF27" i="24"/>
  <c r="AE27" i="24"/>
  <c r="AD27" i="24"/>
  <c r="AC27" i="24"/>
  <c r="AB27" i="24"/>
  <c r="AA27" i="24"/>
  <c r="Z27" i="24"/>
  <c r="Y27" i="24"/>
  <c r="X27" i="24"/>
  <c r="W27" i="24"/>
  <c r="V27" i="24"/>
  <c r="U27" i="24"/>
  <c r="B27" i="24"/>
  <c r="AF26" i="24"/>
  <c r="AE26" i="24"/>
  <c r="AD26" i="24"/>
  <c r="AC26" i="24"/>
  <c r="AB26" i="24"/>
  <c r="AA26" i="24"/>
  <c r="Z26" i="24"/>
  <c r="Y26" i="24"/>
  <c r="X26" i="24"/>
  <c r="W26" i="24"/>
  <c r="V26" i="24"/>
  <c r="U26" i="24"/>
  <c r="B26" i="24"/>
  <c r="F26" i="24" s="1"/>
  <c r="AF25" i="24"/>
  <c r="AE25" i="24"/>
  <c r="AD25" i="24"/>
  <c r="AC25" i="24"/>
  <c r="AB25" i="24"/>
  <c r="AA25" i="24"/>
  <c r="Z25" i="24"/>
  <c r="Y25" i="24"/>
  <c r="X25" i="24"/>
  <c r="W25" i="24"/>
  <c r="V25" i="24"/>
  <c r="U25" i="24"/>
  <c r="B25" i="24"/>
  <c r="AF24" i="24"/>
  <c r="AE24" i="24"/>
  <c r="AD24" i="24"/>
  <c r="AC24" i="24"/>
  <c r="AB24" i="24"/>
  <c r="AA24" i="24"/>
  <c r="Z24" i="24"/>
  <c r="Y24" i="24"/>
  <c r="X24" i="24"/>
  <c r="W24" i="24"/>
  <c r="V24" i="24"/>
  <c r="U24" i="24"/>
  <c r="B24" i="24"/>
  <c r="AF23" i="24"/>
  <c r="AE23" i="24"/>
  <c r="AD23" i="24"/>
  <c r="AC23" i="24"/>
  <c r="AB23" i="24"/>
  <c r="AA23" i="24"/>
  <c r="Z23" i="24"/>
  <c r="Y23" i="24"/>
  <c r="X23" i="24"/>
  <c r="W23" i="24"/>
  <c r="V23" i="24"/>
  <c r="U23" i="24"/>
  <c r="B23" i="24"/>
  <c r="AF22" i="24"/>
  <c r="AE22" i="24"/>
  <c r="AD22" i="24"/>
  <c r="AC22" i="24"/>
  <c r="AB22" i="24"/>
  <c r="AA22" i="24"/>
  <c r="Z22" i="24"/>
  <c r="Y22" i="24"/>
  <c r="X22" i="24"/>
  <c r="W22" i="24"/>
  <c r="V22" i="24"/>
  <c r="U22" i="24"/>
  <c r="B22" i="24"/>
  <c r="AF21" i="24"/>
  <c r="AE21" i="24"/>
  <c r="AD21" i="24"/>
  <c r="AC21" i="24"/>
  <c r="AB21" i="24"/>
  <c r="AA21" i="24"/>
  <c r="Z21" i="24"/>
  <c r="Y21" i="24"/>
  <c r="X21" i="24"/>
  <c r="W21" i="24"/>
  <c r="V21" i="24"/>
  <c r="U21" i="24"/>
  <c r="B21" i="24"/>
  <c r="AF20" i="24"/>
  <c r="AE20" i="24"/>
  <c r="AD20" i="24"/>
  <c r="AC20" i="24"/>
  <c r="AB20" i="24"/>
  <c r="AA20" i="24"/>
  <c r="Z20" i="24"/>
  <c r="Y20" i="24"/>
  <c r="X20" i="24"/>
  <c r="W20" i="24"/>
  <c r="V20" i="24"/>
  <c r="U20" i="24"/>
  <c r="B20" i="24"/>
  <c r="F20" i="24" s="1"/>
  <c r="AF19" i="24"/>
  <c r="AE19" i="24"/>
  <c r="AD19" i="24"/>
  <c r="AC19" i="24"/>
  <c r="AB19" i="24"/>
  <c r="AA19" i="24"/>
  <c r="Z19" i="24"/>
  <c r="Y19" i="24"/>
  <c r="X19" i="24"/>
  <c r="W19" i="24"/>
  <c r="V19" i="24"/>
  <c r="U19" i="24"/>
  <c r="B19" i="24"/>
  <c r="F19" i="24" s="1"/>
  <c r="AF18" i="24"/>
  <c r="AE18" i="24"/>
  <c r="AD18" i="24"/>
  <c r="AC18" i="24"/>
  <c r="AB18" i="24"/>
  <c r="AA18" i="24"/>
  <c r="Z18" i="24"/>
  <c r="Y18" i="24"/>
  <c r="X18" i="24"/>
  <c r="W18" i="24"/>
  <c r="V18" i="24"/>
  <c r="U18" i="24"/>
  <c r="B18" i="24"/>
  <c r="F18" i="24" s="1"/>
  <c r="AF17" i="24"/>
  <c r="AE17" i="24"/>
  <c r="AD17" i="24"/>
  <c r="AC17" i="24"/>
  <c r="AB17" i="24"/>
  <c r="AA17" i="24"/>
  <c r="Z17" i="24"/>
  <c r="Y17" i="24"/>
  <c r="X17" i="24"/>
  <c r="W17" i="24"/>
  <c r="V17" i="24"/>
  <c r="U17" i="24"/>
  <c r="B17" i="24"/>
  <c r="F17" i="24" s="1"/>
  <c r="AF16" i="24"/>
  <c r="AE16" i="24"/>
  <c r="AD16" i="24"/>
  <c r="AC16" i="24"/>
  <c r="AB16" i="24"/>
  <c r="AA16" i="24"/>
  <c r="Z16" i="24"/>
  <c r="Y16" i="24"/>
  <c r="X16" i="24"/>
  <c r="W16" i="24"/>
  <c r="V16" i="24"/>
  <c r="U16" i="24"/>
  <c r="B16" i="24"/>
  <c r="F16" i="24" s="1"/>
  <c r="AF15" i="24"/>
  <c r="AE15" i="24"/>
  <c r="AD15" i="24"/>
  <c r="AC15" i="24"/>
  <c r="AB15" i="24"/>
  <c r="AA15" i="24"/>
  <c r="Z15" i="24"/>
  <c r="Y15" i="24"/>
  <c r="X15" i="24"/>
  <c r="W15" i="24"/>
  <c r="V15" i="24"/>
  <c r="U15" i="24"/>
  <c r="B15" i="24"/>
  <c r="F15" i="24" s="1"/>
  <c r="AF14" i="24"/>
  <c r="AE14" i="24"/>
  <c r="AD14" i="24"/>
  <c r="AC14" i="24"/>
  <c r="AB14" i="24"/>
  <c r="AA14" i="24"/>
  <c r="Z14" i="24"/>
  <c r="Y14" i="24"/>
  <c r="X14" i="24"/>
  <c r="W14" i="24"/>
  <c r="V14" i="24"/>
  <c r="U14" i="24"/>
  <c r="B14" i="24"/>
  <c r="F14" i="24" s="1"/>
  <c r="AF13" i="24"/>
  <c r="AE13" i="24"/>
  <c r="AD13" i="24"/>
  <c r="AC13" i="24"/>
  <c r="AB13" i="24"/>
  <c r="AA13" i="24"/>
  <c r="Z13" i="24"/>
  <c r="Y13" i="24"/>
  <c r="X13" i="24"/>
  <c r="W13" i="24"/>
  <c r="V13" i="24"/>
  <c r="U13" i="24"/>
  <c r="B13" i="24"/>
  <c r="AF12" i="24"/>
  <c r="AE12" i="24"/>
  <c r="AD12" i="24"/>
  <c r="AC12" i="24"/>
  <c r="AB12" i="24"/>
  <c r="AA12" i="24"/>
  <c r="Z12" i="24"/>
  <c r="Y12" i="24"/>
  <c r="X12" i="24"/>
  <c r="W12" i="24"/>
  <c r="V12" i="24"/>
  <c r="U12" i="24"/>
  <c r="B12" i="24"/>
  <c r="AF11" i="24"/>
  <c r="AE11" i="24"/>
  <c r="AD11" i="24"/>
  <c r="AC11" i="24"/>
  <c r="AB11" i="24"/>
  <c r="AA11" i="24"/>
  <c r="Z11" i="24"/>
  <c r="Y11" i="24"/>
  <c r="X11" i="24"/>
  <c r="W11" i="24"/>
  <c r="V11" i="24"/>
  <c r="U11" i="24"/>
  <c r="B11" i="24"/>
  <c r="AF10" i="24"/>
  <c r="AE10" i="24"/>
  <c r="AD10" i="24"/>
  <c r="AC10" i="24"/>
  <c r="AB10" i="24"/>
  <c r="AA10" i="24"/>
  <c r="Z10" i="24"/>
  <c r="Y10" i="24"/>
  <c r="X10" i="24"/>
  <c r="W10" i="24"/>
  <c r="V10" i="24"/>
  <c r="U10" i="24"/>
  <c r="B10" i="24"/>
  <c r="F10" i="24" s="1"/>
  <c r="AF9" i="24"/>
  <c r="AE9" i="24"/>
  <c r="AD9" i="24"/>
  <c r="AC9" i="24"/>
  <c r="AB9" i="24"/>
  <c r="AA9" i="24"/>
  <c r="Z9" i="24"/>
  <c r="Y9" i="24"/>
  <c r="X9" i="24"/>
  <c r="W9" i="24"/>
  <c r="V9" i="24"/>
  <c r="U9" i="24"/>
  <c r="B9" i="24"/>
  <c r="F9" i="24" s="1"/>
  <c r="AF8" i="24"/>
  <c r="AE8" i="24"/>
  <c r="AD8" i="24"/>
  <c r="AC8" i="24"/>
  <c r="AB8" i="24"/>
  <c r="AA8" i="24"/>
  <c r="Z8" i="24"/>
  <c r="Y8" i="24"/>
  <c r="X8" i="24"/>
  <c r="W8" i="24"/>
  <c r="V8" i="24"/>
  <c r="U8" i="24"/>
  <c r="B8" i="24"/>
  <c r="F8" i="24" s="1"/>
  <c r="AF7" i="24"/>
  <c r="AE7" i="24"/>
  <c r="AD7" i="24"/>
  <c r="AC7" i="24"/>
  <c r="AB7" i="24"/>
  <c r="AA7" i="24"/>
  <c r="Z7" i="24"/>
  <c r="Y7" i="24"/>
  <c r="X7" i="24"/>
  <c r="W7" i="24"/>
  <c r="V7" i="24"/>
  <c r="U7" i="24"/>
  <c r="B7" i="24"/>
  <c r="AF6" i="24"/>
  <c r="AE6" i="24"/>
  <c r="AD6" i="24"/>
  <c r="AC6" i="24"/>
  <c r="AB6" i="24"/>
  <c r="AA6" i="24"/>
  <c r="Z6" i="24"/>
  <c r="Y6" i="24"/>
  <c r="X6" i="24"/>
  <c r="W6" i="24"/>
  <c r="V6" i="24"/>
  <c r="U6" i="24"/>
  <c r="B6" i="24"/>
  <c r="F6" i="24" s="1"/>
  <c r="AF5" i="24"/>
  <c r="AE5" i="24"/>
  <c r="AD5" i="24"/>
  <c r="AC5" i="24"/>
  <c r="AB5" i="24"/>
  <c r="AA5" i="24"/>
  <c r="Z5" i="24"/>
  <c r="Y5" i="24"/>
  <c r="X5" i="24"/>
  <c r="W5" i="24"/>
  <c r="V5" i="24"/>
  <c r="U5" i="24"/>
  <c r="B5" i="24"/>
  <c r="F5" i="24" s="1"/>
  <c r="AF4" i="24"/>
  <c r="AE4" i="24"/>
  <c r="AD4" i="24"/>
  <c r="AC4" i="24"/>
  <c r="AB4" i="24"/>
  <c r="AA4" i="24"/>
  <c r="Z4" i="24"/>
  <c r="Y4" i="24"/>
  <c r="X4" i="24"/>
  <c r="W4" i="24"/>
  <c r="V4" i="24"/>
  <c r="U4" i="24"/>
  <c r="B4" i="24"/>
  <c r="F4" i="24" s="1"/>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F3" i="24"/>
  <c r="AE3" i="24"/>
  <c r="AD3" i="24"/>
  <c r="AC3" i="24"/>
  <c r="AB3" i="24"/>
  <c r="AA3" i="24"/>
  <c r="Z3" i="24"/>
  <c r="Y3" i="24"/>
  <c r="X3" i="24"/>
  <c r="W3" i="24"/>
  <c r="V3" i="24"/>
  <c r="U3" i="24"/>
  <c r="B3" i="24"/>
  <c r="AF2" i="24"/>
  <c r="AE2" i="24"/>
  <c r="AD2" i="24"/>
  <c r="AC2" i="24"/>
  <c r="AB2" i="24"/>
  <c r="AA2" i="24"/>
  <c r="Z2" i="24"/>
  <c r="Y2" i="24"/>
  <c r="X2" i="24"/>
  <c r="W2" i="24"/>
  <c r="V2" i="24"/>
  <c r="U2" i="24"/>
  <c r="B38" i="23"/>
  <c r="A38" i="23"/>
  <c r="B37" i="23"/>
  <c r="A37" i="23"/>
  <c r="B36" i="23"/>
  <c r="A36" i="23"/>
  <c r="B35" i="23"/>
  <c r="A35" i="23"/>
  <c r="B34" i="23"/>
  <c r="A34" i="23"/>
  <c r="B33" i="23"/>
  <c r="A33" i="23"/>
  <c r="B32" i="23"/>
  <c r="A32" i="23"/>
  <c r="B31" i="23"/>
  <c r="A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B15" i="23"/>
  <c r="A15" i="23"/>
  <c r="B14" i="23"/>
  <c r="A14" i="23"/>
  <c r="B13" i="23"/>
  <c r="A13" i="23"/>
  <c r="B12" i="23"/>
  <c r="A12" i="23"/>
  <c r="B11" i="23"/>
  <c r="A11" i="23"/>
  <c r="B10" i="23"/>
  <c r="A10" i="23"/>
  <c r="B9" i="23"/>
  <c r="A9" i="23"/>
  <c r="B8" i="23"/>
  <c r="A8" i="23"/>
  <c r="B7" i="23"/>
  <c r="A7" i="23"/>
  <c r="B6" i="23"/>
  <c r="A6" i="23"/>
  <c r="B5" i="23"/>
  <c r="A5" i="23"/>
  <c r="B4" i="23"/>
  <c r="Q39" i="18"/>
  <c r="P39" i="18"/>
  <c r="O39" i="18"/>
  <c r="N39" i="18"/>
  <c r="M39" i="18"/>
  <c r="L39" i="18"/>
  <c r="K39" i="18"/>
  <c r="J39" i="18"/>
  <c r="I39" i="18"/>
  <c r="H39" i="18"/>
  <c r="G39" i="18"/>
  <c r="F39" i="18"/>
  <c r="T37" i="18"/>
  <c r="R37" i="18"/>
  <c r="B37" i="18"/>
  <c r="T36" i="18"/>
  <c r="R36" i="18"/>
  <c r="B36" i="18"/>
  <c r="T35" i="18"/>
  <c r="R35" i="18"/>
  <c r="B35" i="18"/>
  <c r="T34" i="18"/>
  <c r="R34" i="18"/>
  <c r="B34" i="18"/>
  <c r="T33" i="18"/>
  <c r="R33" i="18"/>
  <c r="B33" i="18"/>
  <c r="T32" i="18"/>
  <c r="R32" i="18"/>
  <c r="B32" i="18"/>
  <c r="T31" i="18"/>
  <c r="R31" i="18"/>
  <c r="B31" i="18"/>
  <c r="T30" i="18"/>
  <c r="R30" i="18"/>
  <c r="B30" i="18"/>
  <c r="T29" i="18"/>
  <c r="R29" i="18"/>
  <c r="B29" i="18"/>
  <c r="T28" i="18"/>
  <c r="R28" i="18"/>
  <c r="B28" i="18"/>
  <c r="T27" i="18"/>
  <c r="R27" i="18"/>
  <c r="B27" i="18"/>
  <c r="T26" i="18"/>
  <c r="R26" i="18"/>
  <c r="B26" i="18"/>
  <c r="T25" i="18"/>
  <c r="R25" i="18"/>
  <c r="B25" i="18"/>
  <c r="T24" i="18"/>
  <c r="R24" i="18"/>
  <c r="B24" i="18"/>
  <c r="T23" i="18"/>
  <c r="R23" i="18"/>
  <c r="B23" i="18"/>
  <c r="T22" i="18"/>
  <c r="R22" i="18"/>
  <c r="B22" i="18"/>
  <c r="T21" i="18"/>
  <c r="R21" i="18"/>
  <c r="B21" i="18"/>
  <c r="T20" i="18"/>
  <c r="R20" i="18"/>
  <c r="B20" i="18"/>
  <c r="T19" i="18"/>
  <c r="R19" i="18"/>
  <c r="B19" i="18"/>
  <c r="T18" i="18"/>
  <c r="R18" i="18"/>
  <c r="B18" i="18"/>
  <c r="T17" i="18"/>
  <c r="R17" i="18"/>
  <c r="B17" i="18"/>
  <c r="T16" i="18"/>
  <c r="R16" i="18"/>
  <c r="B16" i="18"/>
  <c r="T15" i="18"/>
  <c r="R15" i="18"/>
  <c r="B15" i="18"/>
  <c r="T14" i="18"/>
  <c r="R14" i="18"/>
  <c r="B14" i="18"/>
  <c r="T13" i="18"/>
  <c r="R13" i="18"/>
  <c r="B13" i="18"/>
  <c r="T12" i="18"/>
  <c r="R12" i="18"/>
  <c r="B12" i="18"/>
  <c r="T11" i="18"/>
  <c r="R11" i="18"/>
  <c r="B11" i="18"/>
  <c r="T10" i="18"/>
  <c r="R10" i="18"/>
  <c r="B10" i="18"/>
  <c r="T9" i="18"/>
  <c r="R9" i="18"/>
  <c r="B9" i="18"/>
  <c r="T8" i="18"/>
  <c r="R8" i="18"/>
  <c r="B8" i="18"/>
  <c r="T7" i="18"/>
  <c r="R7" i="18"/>
  <c r="B7" i="18"/>
  <c r="T6" i="18"/>
  <c r="R6" i="18"/>
  <c r="B6" i="18"/>
  <c r="T5" i="18"/>
  <c r="R5" i="18"/>
  <c r="B5" i="18"/>
  <c r="A5" i="18"/>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T4" i="18"/>
  <c r="R4" i="18"/>
  <c r="B4" i="18"/>
  <c r="Q3" i="18"/>
  <c r="P3" i="18"/>
  <c r="O3" i="18"/>
  <c r="N3" i="18"/>
  <c r="M3" i="18"/>
  <c r="L3" i="18"/>
  <c r="K3" i="18"/>
  <c r="J3" i="18"/>
  <c r="I3" i="18"/>
  <c r="H3" i="18"/>
  <c r="G3" i="18"/>
  <c r="F3" i="18"/>
  <c r="A5" i="17"/>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M2" i="17"/>
  <c r="E2" i="18" s="1"/>
  <c r="Z25" i="12"/>
  <c r="Z24" i="12"/>
  <c r="Z23" i="12"/>
  <c r="Z22" i="12"/>
  <c r="Z21" i="12"/>
  <c r="Z20" i="12"/>
  <c r="Z19" i="12"/>
  <c r="Z18" i="12"/>
  <c r="Z17" i="12"/>
  <c r="Z16" i="12"/>
  <c r="Z15" i="12"/>
  <c r="Z14" i="12"/>
  <c r="Z13" i="12"/>
  <c r="Z12" i="12"/>
  <c r="Z11" i="12"/>
  <c r="Z10" i="12"/>
  <c r="Z9" i="12"/>
  <c r="Z8" i="12"/>
  <c r="Z7" i="12"/>
  <c r="Z6" i="12"/>
  <c r="AH37" i="24" l="1"/>
  <c r="O37" i="24" s="1"/>
  <c r="T37" i="24"/>
  <c r="M37" i="24" s="1"/>
  <c r="R39" i="18"/>
  <c r="T39" i="18"/>
  <c r="AH15" i="24"/>
  <c r="O15" i="24" s="1"/>
  <c r="AH30" i="24"/>
  <c r="O30" i="24" s="1"/>
  <c r="AH24" i="24"/>
  <c r="O24" i="24" s="1"/>
  <c r="AH3" i="24"/>
  <c r="O3" i="24" s="1"/>
  <c r="AH26" i="24"/>
  <c r="O26" i="24" s="1"/>
  <c r="AH5" i="24"/>
  <c r="O5" i="24" s="1"/>
  <c r="AH22" i="24"/>
  <c r="O22" i="24" s="1"/>
  <c r="AH36" i="24"/>
  <c r="O36" i="24" s="1"/>
  <c r="AH29" i="24"/>
  <c r="O29" i="24" s="1"/>
  <c r="AH21" i="24"/>
  <c r="O21" i="24" s="1"/>
  <c r="AH33" i="24"/>
  <c r="O33" i="24" s="1"/>
  <c r="AH6" i="24"/>
  <c r="O6" i="24" s="1"/>
  <c r="AH35" i="24"/>
  <c r="O35" i="24" s="1"/>
  <c r="AH8" i="24"/>
  <c r="O8" i="24" s="1"/>
  <c r="AH32" i="24"/>
  <c r="O32" i="24" s="1"/>
  <c r="AH25" i="24"/>
  <c r="O25" i="24" s="1"/>
  <c r="AH18" i="24"/>
  <c r="O18" i="24" s="1"/>
  <c r="AH28" i="24"/>
  <c r="O28" i="24" s="1"/>
  <c r="AH34" i="24"/>
  <c r="O34" i="24" s="1"/>
  <c r="AH23" i="24"/>
  <c r="O23" i="24" s="1"/>
  <c r="AH16" i="24"/>
  <c r="O16" i="24" s="1"/>
  <c r="AH10" i="24"/>
  <c r="O10" i="24" s="1"/>
  <c r="AH14" i="24"/>
  <c r="O14" i="24" s="1"/>
  <c r="AH27" i="24"/>
  <c r="O27" i="24" s="1"/>
  <c r="AH12" i="24"/>
  <c r="O12" i="24" s="1"/>
  <c r="AH13" i="24"/>
  <c r="O13" i="24" s="1"/>
  <c r="AH19" i="24"/>
  <c r="O19" i="24" s="1"/>
  <c r="AH9" i="24"/>
  <c r="O9" i="24" s="1"/>
  <c r="AH20" i="24"/>
  <c r="O20" i="24" s="1"/>
  <c r="AH7" i="24"/>
  <c r="O7" i="24" s="1"/>
  <c r="AH11" i="24"/>
  <c r="O11" i="24" s="1"/>
  <c r="AH17" i="24"/>
  <c r="O17" i="24" s="1"/>
  <c r="AH31" i="24"/>
  <c r="O31" i="24" s="1"/>
  <c r="AH4" i="24"/>
  <c r="O4" i="24" s="1"/>
  <c r="T12" i="24"/>
  <c r="M12" i="24" s="1"/>
  <c r="T24" i="24"/>
  <c r="M24" i="24" s="1"/>
  <c r="T36" i="24"/>
  <c r="M36" i="24" s="1"/>
  <c r="T15" i="24"/>
  <c r="M15" i="24" s="1"/>
  <c r="T21" i="24"/>
  <c r="M21" i="24" s="1"/>
  <c r="T33" i="24"/>
  <c r="M33" i="24" s="1"/>
  <c r="T3" i="24"/>
  <c r="M3" i="24" s="1"/>
  <c r="T6" i="24"/>
  <c r="M6" i="24" s="1"/>
  <c r="T31" i="24"/>
  <c r="M31" i="24" s="1"/>
  <c r="T30" i="24"/>
  <c r="M30" i="24" s="1"/>
  <c r="T9" i="24"/>
  <c r="M9" i="24" s="1"/>
  <c r="T18" i="24"/>
  <c r="M18" i="24" s="1"/>
  <c r="T27" i="24"/>
  <c r="M27" i="24" s="1"/>
  <c r="T5" i="24"/>
  <c r="M5" i="24" s="1"/>
  <c r="T8" i="24"/>
  <c r="M8" i="24" s="1"/>
  <c r="T11" i="24"/>
  <c r="M11" i="24" s="1"/>
  <c r="T14" i="24"/>
  <c r="M14" i="24" s="1"/>
  <c r="T17" i="24"/>
  <c r="M17" i="24" s="1"/>
  <c r="T20" i="24"/>
  <c r="M20" i="24" s="1"/>
  <c r="T23" i="24"/>
  <c r="M23" i="24" s="1"/>
  <c r="T26" i="24"/>
  <c r="M26" i="24" s="1"/>
  <c r="T32" i="24"/>
  <c r="M32" i="24" s="1"/>
  <c r="T35" i="24"/>
  <c r="M35" i="24" s="1"/>
  <c r="T29" i="24"/>
  <c r="M29" i="24" s="1"/>
  <c r="T4" i="24"/>
  <c r="M4" i="24" s="1"/>
  <c r="T10" i="24"/>
  <c r="M10" i="24" s="1"/>
  <c r="T13" i="24"/>
  <c r="M13" i="24" s="1"/>
  <c r="T19" i="24"/>
  <c r="M19" i="24" s="1"/>
  <c r="T22" i="24"/>
  <c r="M22" i="24" s="1"/>
  <c r="T34" i="24"/>
  <c r="M34" i="24" s="1"/>
  <c r="T7" i="24"/>
  <c r="M7" i="24" s="1"/>
  <c r="T28" i="24"/>
  <c r="M28" i="24" s="1"/>
  <c r="T16" i="24"/>
  <c r="M16" i="24" s="1"/>
  <c r="T25" i="24"/>
  <c r="M25" i="24" s="1"/>
  <c r="O38" i="24" l="1"/>
  <c r="M38" i="24"/>
</calcChain>
</file>

<file path=xl/sharedStrings.xml><?xml version="1.0" encoding="utf-8"?>
<sst xmlns="http://schemas.openxmlformats.org/spreadsheetml/2006/main" count="619" uniqueCount="418">
  <si>
    <t>Activité</t>
  </si>
  <si>
    <t>#</t>
  </si>
  <si>
    <t>Instructions:</t>
  </si>
  <si>
    <t>Totaux</t>
  </si>
  <si>
    <r>
      <t xml:space="preserve">Si tu désires insérer d'autres configurations de tableaux, pour y recenser les fruits de tes réflexions, tu peux utiliser les modèles de cette feuille, ou créer tes propres modèles, à partir du tableau ci-dessous, en:
 - Le copiant plus bas dans la feuille, avec les entêtes ;
 - Ajoutant plus de lignes d'informations, en les recopiant ;
 - Fusionnant ses cellules pour "sculper" ton nouveau tableau.
</t>
    </r>
    <r>
      <rPr>
        <b/>
        <sz val="10"/>
        <color rgb="FFFF0000"/>
        <rFont val="Open Sans"/>
      </rPr>
      <t>PS</t>
    </r>
    <r>
      <rPr>
        <sz val="10"/>
        <color rgb="FFFF0000"/>
        <rFont val="Open Sans"/>
      </rPr>
      <t>. : ne modifie pas largeur des colonnes, ni des tableaux, pour ne pas perturber l'impression des feuilles.</t>
    </r>
  </si>
  <si>
    <r>
      <rPr>
        <b/>
        <sz val="10"/>
        <color theme="1"/>
        <rFont val="Open Sans"/>
      </rPr>
      <t>Super Canevas</t>
    </r>
    <r>
      <rPr>
        <sz val="10"/>
        <color theme="1"/>
        <rFont val="Open Sans"/>
      </rPr>
      <t xml:space="preserve"> de modèle d'affaires :</t>
    </r>
  </si>
  <si>
    <t>Valeurs</t>
  </si>
  <si>
    <t>Besoins</t>
  </si>
  <si>
    <t>Clients</t>
  </si>
  <si>
    <t>Bénéficiaires</t>
  </si>
  <si>
    <t>Canaux de communication</t>
  </si>
  <si>
    <t>Mode de relation</t>
  </si>
  <si>
    <t>Canaux de distribution</t>
  </si>
  <si>
    <t>Produits</t>
  </si>
  <si>
    <t>Services</t>
  </si>
  <si>
    <t>Activités</t>
  </si>
  <si>
    <t>Flux de revenus</t>
  </si>
  <si>
    <t>Ressources de production</t>
  </si>
  <si>
    <t>Ressources infrastructure</t>
  </si>
  <si>
    <t>Ressources humaines</t>
  </si>
  <si>
    <t>Structure des coûts</t>
  </si>
  <si>
    <t>Partenaires</t>
  </si>
  <si>
    <t>Impacts</t>
  </si>
  <si>
    <t>Prescripteurs</t>
  </si>
  <si>
    <t>Accomplissement des employés</t>
  </si>
  <si>
    <t>Adaptabilité aux situations</t>
  </si>
  <si>
    <t>Agilité</t>
  </si>
  <si>
    <t>Alliances stratégiques</t>
  </si>
  <si>
    <t>Ambition</t>
  </si>
  <si>
    <t>Amélioration continue</t>
  </si>
  <si>
    <t>Apprentissage continu</t>
  </si>
  <si>
    <t>Approche démocratique</t>
  </si>
  <si>
    <t>Atteinte de l'autofinancement</t>
  </si>
  <si>
    <t>Atteinte des objectifs</t>
  </si>
  <si>
    <t>Autonomie</t>
  </si>
  <si>
    <t>Autonomisation</t>
  </si>
  <si>
    <t>Bien-être social</t>
  </si>
  <si>
    <t>Citoyenneté corporative</t>
  </si>
  <si>
    <t>Clarté dans ses propos et actions</t>
  </si>
  <si>
    <t>Climat organisationnel</t>
  </si>
  <si>
    <t>Cohérence</t>
  </si>
  <si>
    <t>Collégialité dans le travail</t>
  </si>
  <si>
    <t>Communication ouverte</t>
  </si>
  <si>
    <t>Compassion envers les autres</t>
  </si>
  <si>
    <t>Compétitivité</t>
  </si>
  <si>
    <t>Confiance</t>
  </si>
  <si>
    <t>Confidentialité</t>
  </si>
  <si>
    <t>Conformité</t>
  </si>
  <si>
    <t>Consensus</t>
  </si>
  <si>
    <t>Coopération</t>
  </si>
  <si>
    <t>Courage</t>
  </si>
  <si>
    <t>Création de valeur</t>
  </si>
  <si>
    <t>Créativité</t>
  </si>
  <si>
    <t>Croissance organisationnelle</t>
  </si>
  <si>
    <t>Délégation</t>
  </si>
  <si>
    <t>Démocratie participative</t>
  </si>
  <si>
    <t>Développement des employés</t>
  </si>
  <si>
    <t>Dévouement</t>
  </si>
  <si>
    <t>Discipline</t>
  </si>
  <si>
    <t>Discrétion</t>
  </si>
  <si>
    <t>Disponibilité</t>
  </si>
  <si>
    <t>Dynamisme</t>
  </si>
  <si>
    <t>Echange</t>
  </si>
  <si>
    <t>Ecologie, développement durable</t>
  </si>
  <si>
    <t>Economicité, efficience</t>
  </si>
  <si>
    <t>Ecoute</t>
  </si>
  <si>
    <t>Efficacité</t>
  </si>
  <si>
    <t>Egalité</t>
  </si>
  <si>
    <t>Engagement</t>
  </si>
  <si>
    <t>Enthousiasme</t>
  </si>
  <si>
    <t>Epanouissement des personnes</t>
  </si>
  <si>
    <t>Espoir</t>
  </si>
  <si>
    <t>Esprit d'équipe</t>
  </si>
  <si>
    <t>Esprit d'initiative</t>
  </si>
  <si>
    <t>Ethique</t>
  </si>
  <si>
    <t>Expertise</t>
  </si>
  <si>
    <t>Fiabilité</t>
  </si>
  <si>
    <t>Générosité</t>
  </si>
  <si>
    <t>Honnêteté</t>
  </si>
  <si>
    <t>Humanité</t>
  </si>
  <si>
    <t>Humour / fun</t>
  </si>
  <si>
    <t>Imagination</t>
  </si>
  <si>
    <t>Impartialité</t>
  </si>
  <si>
    <t>Incorruptibilité</t>
  </si>
  <si>
    <t>Indulgence</t>
  </si>
  <si>
    <t>Innovation</t>
  </si>
  <si>
    <t>Intégrité</t>
  </si>
  <si>
    <t>Intelligence collective</t>
  </si>
  <si>
    <t>Justice sociale</t>
  </si>
  <si>
    <t>Légalité</t>
  </si>
  <si>
    <t>Liberté</t>
  </si>
  <si>
    <t>Loyauté</t>
  </si>
  <si>
    <t>Maitrise</t>
  </si>
  <si>
    <t>Mesure et évaluation</t>
  </si>
  <si>
    <t>Obéissance</t>
  </si>
  <si>
    <t>Orientation sur la mission</t>
  </si>
  <si>
    <t>Originalité</t>
  </si>
  <si>
    <t>Ouverture à la diversité</t>
  </si>
  <si>
    <t>Partenariat</t>
  </si>
  <si>
    <t>Passion</t>
  </si>
  <si>
    <t>Perfectionnement continu</t>
  </si>
  <si>
    <t>Performance</t>
  </si>
  <si>
    <t>Présence</t>
  </si>
  <si>
    <t>Prise de risque</t>
  </si>
  <si>
    <t>Productivité</t>
  </si>
  <si>
    <t>Professionnalisme</t>
  </si>
  <si>
    <t>Profitabilité</t>
  </si>
  <si>
    <t>Prospérité</t>
  </si>
  <si>
    <t>Qualité</t>
  </si>
  <si>
    <t>Qualité du service</t>
  </si>
  <si>
    <t xml:space="preserve">Réactivité </t>
  </si>
  <si>
    <t>Réalisation</t>
  </si>
  <si>
    <t>Recherche de l'excellence</t>
  </si>
  <si>
    <t>Recherche de l'impact</t>
  </si>
  <si>
    <t>Reconnaissance des employés</t>
  </si>
  <si>
    <t>Reconnaissance sociale</t>
  </si>
  <si>
    <t>Relation avec les autres</t>
  </si>
  <si>
    <t>Rentabilité</t>
  </si>
  <si>
    <t>Réputation</t>
  </si>
  <si>
    <t>Respect d’autrui</t>
  </si>
  <si>
    <t>Respect des engagements</t>
  </si>
  <si>
    <t>Responsabilité</t>
  </si>
  <si>
    <t>Responsabilité sociétale</t>
  </si>
  <si>
    <t>Sagesse</t>
  </si>
  <si>
    <t xml:space="preserve">Santé et sécurité </t>
  </si>
  <si>
    <t>Satisfaction du client</t>
  </si>
  <si>
    <t>Sens de la vie</t>
  </si>
  <si>
    <t>Sens des responsabilités</t>
  </si>
  <si>
    <t>Sensibilité à l'environnement</t>
  </si>
  <si>
    <t>Sentiment d'aboutissement</t>
  </si>
  <si>
    <t xml:space="preserve">Serviabilité </t>
  </si>
  <si>
    <t>Service à la communauté</t>
  </si>
  <si>
    <t>Solidarité</t>
  </si>
  <si>
    <t>Solidité financière</t>
  </si>
  <si>
    <t>Succès</t>
  </si>
  <si>
    <t>Tolérance</t>
  </si>
  <si>
    <t>Transparence</t>
  </si>
  <si>
    <t>Travail en équipe</t>
  </si>
  <si>
    <t>Utilité</t>
  </si>
  <si>
    <t>Valorisation</t>
  </si>
  <si>
    <t>Vérité</t>
  </si>
  <si>
    <t>Vision à long terme</t>
  </si>
  <si>
    <t>Vision à moyen terme</t>
  </si>
  <si>
    <t>Vision partagée</t>
  </si>
  <si>
    <t>N1</t>
  </si>
  <si>
    <t>N2</t>
  </si>
  <si>
    <t>N3</t>
  </si>
  <si>
    <t>N4</t>
  </si>
  <si>
    <t>Pourquoi, Pourquoi, Pourquoi ? &lt;=&gt; Causes, Causes des causes, Causes des causes des causes</t>
  </si>
  <si>
    <t>Et alors, Et alors, Et alors ? &lt;=&gt; Conséquences, Conséquences des Conséquences, etc.</t>
  </si>
  <si>
    <t>Spécifique</t>
  </si>
  <si>
    <t>Mesurable</t>
  </si>
  <si>
    <t>Atteignable</t>
  </si>
  <si>
    <t>Réalisable</t>
  </si>
  <si>
    <t>Temporel</t>
  </si>
  <si>
    <t>Description</t>
  </si>
  <si>
    <t>Objectifs du projet</t>
  </si>
  <si>
    <t>Non</t>
  </si>
  <si>
    <t>Parce que si… on obtient… et on remonte jusqu'à l'objectif central</t>
  </si>
  <si>
    <t>CAUSES</t>
  </si>
  <si>
    <t>CONSEQUENCES</t>
  </si>
  <si>
    <t>PROBLEMATIQUE CENTRALE  :</t>
  </si>
  <si>
    <t>OBJECTIF CENTRAL :</t>
  </si>
  <si>
    <t>LEVIERS</t>
  </si>
  <si>
    <t>RESULTATS ET IMPACTS</t>
  </si>
  <si>
    <t>Donc, si … alors… et on remonte jusqu'aux impacts à long terme</t>
  </si>
  <si>
    <r>
      <t>Inspire toi de l'</t>
    </r>
    <r>
      <rPr>
        <b/>
        <sz val="10"/>
        <color theme="1"/>
        <rFont val="Aptos"/>
        <family val="2"/>
      </rPr>
      <t>Arbre des objectifs</t>
    </r>
    <r>
      <rPr>
        <sz val="10"/>
        <color theme="1"/>
        <rFont val="Aptos"/>
        <family val="2"/>
      </rPr>
      <t>, principalement de la partie des leviers, pour créer  un ou plusieurs objectifs SMART pour ton projet.
Utilise les 5 dernières colonnes pour valider qu'ils sont bien :
  1) Spécifiques : clairement définis et formulés positivement 
  2) Mesurables :  que l’on peut chiffrer, quantifier ou qualifier
  3) Atteignables : faisables, motivants, attrayants 
  4) Realisables : en tenant compte des limitations existantes
  5) Temporels : défini dans le temps</t>
    </r>
  </si>
  <si>
    <t>LIVRABLE GLOBAL :</t>
  </si>
  <si>
    <t>Sous-livrables, Sous-sous-livrable, Sous-sous-sous-livrables, etc. =&gt; Blocs de travail</t>
  </si>
  <si>
    <t>DESCRIPTION :</t>
  </si>
  <si>
    <t>Bloc de travail à laquelle l'activité est liée</t>
  </si>
  <si>
    <t>Durée</t>
  </si>
  <si>
    <t>Nom ou poste de travail</t>
  </si>
  <si>
    <t>Initia-les</t>
  </si>
  <si>
    <r>
      <rPr>
        <b/>
        <sz val="10"/>
        <color theme="1"/>
        <rFont val="Aptos"/>
        <family val="2"/>
      </rPr>
      <t>Acteurs clés</t>
    </r>
    <r>
      <rPr>
        <sz val="10"/>
        <color theme="1"/>
        <rFont val="Aptos"/>
        <family val="2"/>
      </rPr>
      <t xml:space="preserve"> : Forte influence et grand intérêt</t>
    </r>
  </si>
  <si>
    <r>
      <rPr>
        <b/>
        <sz val="10"/>
        <color theme="1"/>
        <rFont val="Aptos"/>
        <family val="2"/>
      </rPr>
      <t>Observateurs</t>
    </r>
    <r>
      <rPr>
        <sz val="10"/>
        <color theme="1"/>
        <rFont val="Aptos"/>
        <family val="2"/>
      </rPr>
      <t xml:space="preserve"> : Peu d’influence et grand intérêt</t>
    </r>
  </si>
  <si>
    <r>
      <rPr>
        <b/>
        <sz val="10"/>
        <color theme="1"/>
        <rFont val="Aptos"/>
        <family val="2"/>
      </rPr>
      <t xml:space="preserve">Partenaires </t>
    </r>
    <r>
      <rPr>
        <sz val="10"/>
        <color theme="1"/>
        <rFont val="Aptos"/>
        <family val="2"/>
      </rPr>
      <t>:</t>
    </r>
    <r>
      <rPr>
        <b/>
        <sz val="10"/>
        <color theme="1"/>
        <rFont val="Aptos"/>
        <family val="2"/>
      </rPr>
      <t xml:space="preserve"> </t>
    </r>
    <r>
      <rPr>
        <sz val="10"/>
        <color theme="1"/>
        <rFont val="Aptos"/>
        <family val="2"/>
      </rPr>
      <t>Forte influence et peu d’intérêt</t>
    </r>
  </si>
  <si>
    <r>
      <rPr>
        <b/>
        <sz val="10"/>
        <color theme="1"/>
        <rFont val="Aptos"/>
        <family val="2"/>
      </rPr>
      <t>Faibles</t>
    </r>
    <r>
      <rPr>
        <sz val="10"/>
        <color theme="1"/>
        <rFont val="Aptos"/>
        <family val="2"/>
      </rPr>
      <t xml:space="preserve"> : Peu d’influence et peu d’intérêt</t>
    </r>
  </si>
  <si>
    <t>PARTIES PRENANTES INTERNES :</t>
  </si>
  <si>
    <t>PARTIES PRENANTES EXTERNES :</t>
  </si>
  <si>
    <t>Rôle glogal 
pour le projet</t>
  </si>
  <si>
    <t>Unité pour l'effort :</t>
  </si>
  <si>
    <t>Unité pour la durée :</t>
  </si>
  <si>
    <t>EM</t>
  </si>
  <si>
    <t>Parties prenantes internes</t>
  </si>
  <si>
    <t>Remplis progressivement ton canevas au fil des exercices.</t>
  </si>
  <si>
    <t>Exemple de cause</t>
  </si>
  <si>
    <t>Exxemple de sous-cause (cause de la cause)</t>
  </si>
  <si>
    <t>Exemple de sous-sous-cause (cause de la cause de la cause)</t>
  </si>
  <si>
    <t>Exemple de sous-sous-sous-cause (cause de la cause de la cause de la cause)</t>
  </si>
  <si>
    <t>Efface ces exemples</t>
  </si>
  <si>
    <t>Exemple de conséquence négative directe</t>
  </si>
  <si>
    <t>Exemple de conséquence de la conséquence</t>
  </si>
  <si>
    <t>Et caetera !</t>
  </si>
  <si>
    <t>Exemple de problématique centrale</t>
  </si>
  <si>
    <t>Exemple d'objectif central</t>
  </si>
  <si>
    <t>Exemple de levier de l'objectif central</t>
  </si>
  <si>
    <t>Exemple de levier du levier de l'objectif central</t>
  </si>
  <si>
    <t>Exemple du levier du levier du levier</t>
  </si>
  <si>
    <t xml:space="preserve"> du levier</t>
  </si>
  <si>
    <t>Exemple de résultat immédiat ou impact à court terme</t>
  </si>
  <si>
    <t>Exemple d'impact à moyen terme (impact de l'impact)</t>
  </si>
  <si>
    <t>Exemple d'impact à long terme (impact de l'impact de l'impact)</t>
  </si>
  <si>
    <r>
      <rPr>
        <b/>
        <sz val="10"/>
        <color theme="1"/>
        <rFont val="Aptos"/>
        <family val="2"/>
      </rPr>
      <t>Super Canevas</t>
    </r>
    <r>
      <rPr>
        <sz val="10"/>
        <color theme="1"/>
        <rFont val="Aptos"/>
        <family val="2"/>
      </rPr>
      <t xml:space="preserve"> du projet :</t>
    </r>
  </si>
  <si>
    <r>
      <t>Utilise les deux tableaux de l'</t>
    </r>
    <r>
      <rPr>
        <b/>
        <sz val="10"/>
        <color theme="1"/>
        <rFont val="Aptos"/>
        <family val="2"/>
      </rPr>
      <t>Arbre des problèmes</t>
    </r>
    <r>
      <rPr>
        <sz val="10"/>
        <color theme="1"/>
        <rFont val="Aptos"/>
        <family val="2"/>
      </rPr>
      <t xml:space="preserve">, pour en faire une </t>
    </r>
    <r>
      <rPr>
        <b/>
        <sz val="10"/>
        <color theme="1"/>
        <rFont val="Aptos"/>
        <family val="2"/>
      </rPr>
      <t>version positive</t>
    </r>
    <r>
      <rPr>
        <sz val="10"/>
        <color theme="1"/>
        <rFont val="Aptos"/>
        <family val="2"/>
      </rPr>
      <t xml:space="preserve">, en transformant :
  1) la problématique centrale en un objectif central
  2) Les causes en leviers
  3) Les conséquences négatives enrésultats et impacts.
</t>
    </r>
    <r>
      <rPr>
        <i/>
        <sz val="10"/>
        <color rgb="FFC00000"/>
        <rFont val="Aptos"/>
        <family val="2"/>
      </rPr>
      <t>Ne signale que des situations ou des faits positifs, évite de mentionner des solutions manquantes.</t>
    </r>
  </si>
  <si>
    <t>Oui</t>
  </si>
  <si>
    <t>Avoir fini de creuser le puit, d'au moins 4 mètres de profondeur et de 1 mètre et demi de large, et installé les buses et le fond en gravier en 5 jours, et terminé au plus tard le 5 juin.</t>
  </si>
  <si>
    <t>Assembler le livrable (exemple)</t>
  </si>
  <si>
    <t>Faire le sous-livrable (exemple)</t>
  </si>
  <si>
    <t>Construire le sous-sous-livrable (exemple)</t>
  </si>
  <si>
    <t>Empereur romain (feu)</t>
  </si>
  <si>
    <t>JC</t>
  </si>
  <si>
    <t>S - Gouverner</t>
  </si>
  <si>
    <t>Supervise</t>
  </si>
  <si>
    <t>Exécute</t>
  </si>
  <si>
    <t>Consulté</t>
  </si>
  <si>
    <t>Informé</t>
  </si>
  <si>
    <r>
      <rPr>
        <b/>
        <sz val="10"/>
        <color rgb="FFFF0000"/>
        <rFont val="Aptos"/>
        <family val="2"/>
      </rPr>
      <t>S</t>
    </r>
    <r>
      <rPr>
        <b/>
        <sz val="10"/>
        <color theme="1"/>
        <rFont val="Aptos"/>
        <family val="2"/>
      </rPr>
      <t xml:space="preserve"> =</t>
    </r>
  </si>
  <si>
    <r>
      <rPr>
        <b/>
        <sz val="10"/>
        <color rgb="FFFF0000"/>
        <rFont val="Aptos"/>
        <family val="2"/>
      </rPr>
      <t>E</t>
    </r>
    <r>
      <rPr>
        <b/>
        <sz val="10"/>
        <color theme="1"/>
        <rFont val="Aptos"/>
        <family val="2"/>
      </rPr>
      <t xml:space="preserve"> =</t>
    </r>
  </si>
  <si>
    <r>
      <rPr>
        <b/>
        <sz val="10"/>
        <color rgb="FFFF0000"/>
        <rFont val="Aptos"/>
        <family val="2"/>
      </rPr>
      <t>C</t>
    </r>
    <r>
      <rPr>
        <b/>
        <sz val="10"/>
        <color theme="1"/>
        <rFont val="Aptos"/>
        <family val="2"/>
      </rPr>
      <t xml:space="preserve"> =</t>
    </r>
  </si>
  <si>
    <r>
      <rPr>
        <b/>
        <sz val="10"/>
        <color rgb="FFFF0000"/>
        <rFont val="Aptos"/>
        <family val="2"/>
      </rPr>
      <t>I</t>
    </r>
    <r>
      <rPr>
        <b/>
        <sz val="10"/>
        <color theme="1"/>
        <rFont val="Aptos"/>
        <family val="2"/>
      </rPr>
      <t xml:space="preserve">  =</t>
    </r>
  </si>
  <si>
    <r>
      <t xml:space="preserve">Définis le livrable global et  et utilise le tableau hiérarchiques ci-dessous, pour le "décortiquer" en : 
  1) Sous-livrables
  2) Sous-sous-livrables
  3) Etc.
</t>
    </r>
    <r>
      <rPr>
        <i/>
        <sz val="10"/>
        <color rgb="FFC00000"/>
        <rFont val="Aptos"/>
        <family val="2"/>
      </rPr>
      <t>Rajoute un verbe avant chaque livrable et sous-livrable pour le transformer en bloc de travail
PS. Les blocs de travail pourront être référencés dans l'onglet de la liste des activités</t>
    </r>
    <r>
      <rPr>
        <sz val="10"/>
        <color theme="1"/>
        <rFont val="Aptos"/>
        <family val="2"/>
      </rPr>
      <t xml:space="preserve">
</t>
    </r>
  </si>
  <si>
    <t>Exemple Activité A1</t>
  </si>
  <si>
    <t>Exemple Activité A2</t>
  </si>
  <si>
    <t>Exemple Activité A3</t>
  </si>
  <si>
    <t>Exemple Activité A4</t>
  </si>
  <si>
    <t>Unité commune d'effort :</t>
  </si>
  <si>
    <t>Ex: Jour de travail à 100%</t>
  </si>
  <si>
    <t>Ex: Jules César</t>
  </si>
  <si>
    <t>Ex: Emmanuel Macron</t>
  </si>
  <si>
    <t>Bénévole</t>
  </si>
  <si>
    <t>BV</t>
  </si>
  <si>
    <t>S - Présider</t>
  </si>
  <si>
    <t>Président de la France (ne travaille qu'à 1% sur le projet)</t>
  </si>
  <si>
    <t>Font cadeau de leurs heures de travail</t>
  </si>
  <si>
    <t>-----</t>
  </si>
  <si>
    <t>E - Travail offert</t>
  </si>
  <si>
    <t>Jours</t>
  </si>
  <si>
    <t>Assembler les sous-livrables S22 et S23  (exemple)</t>
  </si>
  <si>
    <t>Unité</t>
  </si>
  <si>
    <t>Ressource</t>
  </si>
  <si>
    <t>Ressources de production et d'infrastructure</t>
  </si>
  <si>
    <t>Type</t>
  </si>
  <si>
    <t>Infrastructure</t>
  </si>
  <si>
    <t>Prod.</t>
  </si>
  <si>
    <t>Infra.</t>
  </si>
  <si>
    <t>Coût unitaire</t>
  </si>
  <si>
    <t>Ressource 1</t>
  </si>
  <si>
    <t>Qte</t>
  </si>
  <si>
    <t>Ressource 2</t>
  </si>
  <si>
    <t>Ressource 3</t>
  </si>
  <si>
    <t>Ressource 4</t>
  </si>
  <si>
    <t>Exemple: Farine</t>
  </si>
  <si>
    <t>Exemple: Eau</t>
  </si>
  <si>
    <t>Exemple: Energie</t>
  </si>
  <si>
    <t>Farine de blé complète</t>
  </si>
  <si>
    <t>Eau</t>
  </si>
  <si>
    <t>Electricité</t>
  </si>
  <si>
    <t>Kg</t>
  </si>
  <si>
    <t>Lt</t>
  </si>
  <si>
    <t>KWH</t>
  </si>
  <si>
    <t>Four</t>
  </si>
  <si>
    <t>Tableau d'allocation de ressources sur les activités</t>
  </si>
  <si>
    <t>Degré de perception</t>
  </si>
  <si>
    <t>Description du risque</t>
  </si>
  <si>
    <t>Probabilité</t>
  </si>
  <si>
    <t>Impact</t>
  </si>
  <si>
    <t>Dangerosité</t>
  </si>
  <si>
    <t>Mesure d'évitement</t>
  </si>
  <si>
    <t>Association</t>
  </si>
  <si>
    <t>Fondation</t>
  </si>
  <si>
    <t>Coopérative</t>
  </si>
  <si>
    <r>
      <t xml:space="preserve">Tu trouveras ci-dessous toutes les </t>
    </r>
    <r>
      <rPr>
        <b/>
        <sz val="10"/>
        <color theme="1"/>
        <rFont val="Open Sans"/>
      </rPr>
      <t>tables de références</t>
    </r>
    <r>
      <rPr>
        <sz val="10"/>
        <color theme="1"/>
        <rFont val="Open Sans"/>
      </rPr>
      <t xml:space="preserve"> utilisées dans les divers tableaux des étapes 1 à 12.
A toutes ces tables sont définis un ou deux noms, utilisés dans les validations ou dans des formules de recherche !
Si tu veux insérer un nouvel élément dans une de ces tables, procède de la manière suivante:
  1) Sélectionne la dernière ligne de la table
  2) Clique sur la ligne avec le bouton de droite de la souris et choisis "Insérer"
  3) Une ligne vide apparait au dessus de la dernière ligne de la table
  4) Ecris ton nouvel élément dans la(les) cellule(s) vide(s)
    </t>
    </r>
    <r>
      <rPr>
        <i/>
        <sz val="10"/>
        <color rgb="FFFF0000"/>
        <rFont val="Open Sans"/>
      </rPr>
      <t>(ne déplace pas les cellules existantes, ni ne les copie sur d'autres, car cela pourrait affecter le contenu des tableaux)</t>
    </r>
  </si>
  <si>
    <t>Interne ou externe</t>
  </si>
  <si>
    <t>Externe</t>
  </si>
  <si>
    <t>Interne</t>
  </si>
  <si>
    <t>Degré</t>
  </si>
  <si>
    <t>Faible</t>
  </si>
  <si>
    <t>Moyen</t>
  </si>
  <si>
    <t>Fort</t>
  </si>
  <si>
    <t>Très fort</t>
  </si>
  <si>
    <t>Oui, ±, Non</t>
  </si>
  <si>
    <t>±</t>
  </si>
  <si>
    <t>Non-Oui</t>
  </si>
  <si>
    <t>Concurrence</t>
  </si>
  <si>
    <t>Directe</t>
  </si>
  <si>
    <t>Indirecte</t>
  </si>
  <si>
    <t>Substitution</t>
  </si>
  <si>
    <t>PESTEL</t>
  </si>
  <si>
    <t>Politique</t>
  </si>
  <si>
    <t>Economique</t>
  </si>
  <si>
    <t>Social</t>
  </si>
  <si>
    <t>Technologique</t>
  </si>
  <si>
    <t>Environnemental</t>
  </si>
  <si>
    <t>Légal</t>
  </si>
  <si>
    <t>Influence</t>
  </si>
  <si>
    <t>++</t>
  </si>
  <si>
    <t>+</t>
  </si>
  <si>
    <t>-</t>
  </si>
  <si>
    <t>--</t>
  </si>
  <si>
    <t xml:space="preserve">Ressources
</t>
  </si>
  <si>
    <t>Production</t>
  </si>
  <si>
    <t>Humaines</t>
  </si>
  <si>
    <t>Unités des ressources</t>
  </si>
  <si>
    <t>Kilo</t>
  </si>
  <si>
    <t>Tonne</t>
  </si>
  <si>
    <t>M. cube</t>
  </si>
  <si>
    <t>M. linéaire</t>
  </si>
  <si>
    <t>Pièce</t>
  </si>
  <si>
    <t>Statut</t>
  </si>
  <si>
    <t>A faire</t>
  </si>
  <si>
    <t>En cours</t>
  </si>
  <si>
    <t>Terminé</t>
  </si>
  <si>
    <t>Stratégie</t>
  </si>
  <si>
    <t>Offensive - SO</t>
  </si>
  <si>
    <t>Défensive - WT</t>
  </si>
  <si>
    <t>Veille - ST</t>
  </si>
  <si>
    <t>Long terme - WO</t>
  </si>
  <si>
    <t>Inconscient</t>
  </si>
  <si>
    <t>Léger</t>
  </si>
  <si>
    <t>Degré d'adéquation</t>
  </si>
  <si>
    <t>Très faible</t>
  </si>
  <si>
    <t>Intensité de l'impact</t>
  </si>
  <si>
    <t>Produit
Service</t>
  </si>
  <si>
    <t>Produit</t>
  </si>
  <si>
    <t>Service</t>
  </si>
  <si>
    <t>Risque
Probabilité</t>
  </si>
  <si>
    <t>Très basse</t>
  </si>
  <si>
    <t>Moyenne</t>
  </si>
  <si>
    <t>Haute</t>
  </si>
  <si>
    <t>Très haute</t>
  </si>
  <si>
    <t>Risque
Impact</t>
  </si>
  <si>
    <t>Risque
Danger</t>
  </si>
  <si>
    <t>Très petit</t>
  </si>
  <si>
    <t>Petit</t>
  </si>
  <si>
    <t>Grand</t>
  </si>
  <si>
    <t>Très grand</t>
  </si>
  <si>
    <t>Formes juridiques</t>
  </si>
  <si>
    <t>R. individuelle</t>
  </si>
  <si>
    <t>Sàrl</t>
  </si>
  <si>
    <t>SA</t>
  </si>
  <si>
    <t>Modèles
de gouvernance interne</t>
  </si>
  <si>
    <t>Structure hiérarchique</t>
  </si>
  <si>
    <t>Structure fonctionnelle</t>
  </si>
  <si>
    <t>Structure horizontale</t>
  </si>
  <si>
    <t>Structures en réseau</t>
  </si>
  <si>
    <t>Structures holacratiques</t>
  </si>
  <si>
    <t>Structures distribuée</t>
  </si>
  <si>
    <t>Autre modèle</t>
  </si>
  <si>
    <t>Evaluation</t>
  </si>
  <si>
    <t>Très positive</t>
  </si>
  <si>
    <t>Positive</t>
  </si>
  <si>
    <t>Neutre</t>
  </si>
  <si>
    <t>Négative</t>
  </si>
  <si>
    <t>Très négative</t>
  </si>
  <si>
    <t>☐</t>
  </si>
  <si>
    <t>Non-réalisé</t>
  </si>
  <si>
    <t>☒</t>
  </si>
  <si>
    <t>non-applicable</t>
  </si>
  <si>
    <t>✓</t>
  </si>
  <si>
    <t>Réalisé</t>
  </si>
  <si>
    <t>Risques</t>
  </si>
  <si>
    <t xml:space="preserve">Analyse SWOT </t>
  </si>
  <si>
    <r>
      <rPr>
        <b/>
        <sz val="12"/>
        <color rgb="FFFF0000"/>
        <rFont val="Aptos"/>
        <family val="2"/>
      </rPr>
      <t>S</t>
    </r>
    <r>
      <rPr>
        <b/>
        <sz val="10"/>
        <color theme="1"/>
        <rFont val="Aptos"/>
        <family val="2"/>
      </rPr>
      <t xml:space="preserve"> - Forces   </t>
    </r>
    <r>
      <rPr>
        <b/>
        <sz val="8"/>
        <color theme="1"/>
        <rFont val="Aptos"/>
        <family val="2"/>
      </rPr>
      <t>(internes)</t>
    </r>
  </si>
  <si>
    <r>
      <rPr>
        <b/>
        <sz val="12"/>
        <color rgb="FFFF0000"/>
        <rFont val="Aptos"/>
        <family val="2"/>
      </rPr>
      <t>W</t>
    </r>
    <r>
      <rPr>
        <b/>
        <sz val="10"/>
        <color theme="1"/>
        <rFont val="Aptos"/>
        <family val="2"/>
      </rPr>
      <t xml:space="preserve"> - Faiblesses   </t>
    </r>
    <r>
      <rPr>
        <b/>
        <sz val="8"/>
        <color theme="1"/>
        <rFont val="Aptos"/>
        <family val="2"/>
      </rPr>
      <t>(internes)</t>
    </r>
  </si>
  <si>
    <r>
      <rPr>
        <b/>
        <sz val="12"/>
        <color rgb="FFFF0000"/>
        <rFont val="Aptos"/>
        <family val="2"/>
      </rPr>
      <t>O</t>
    </r>
    <r>
      <rPr>
        <b/>
        <sz val="10"/>
        <color theme="1"/>
        <rFont val="Aptos"/>
        <family val="2"/>
      </rPr>
      <t xml:space="preserve"> - Opportunités   </t>
    </r>
    <r>
      <rPr>
        <b/>
        <sz val="8"/>
        <color theme="1"/>
        <rFont val="Aptos"/>
        <family val="2"/>
      </rPr>
      <t>(externes)</t>
    </r>
  </si>
  <si>
    <r>
      <rPr>
        <b/>
        <sz val="12"/>
        <color rgb="FFFF0000"/>
        <rFont val="Aptos"/>
        <family val="2"/>
      </rPr>
      <t>T</t>
    </r>
    <r>
      <rPr>
        <b/>
        <sz val="10"/>
        <color theme="1"/>
        <rFont val="Aptos"/>
        <family val="2"/>
      </rPr>
      <t xml:space="preserve"> - Menaces   </t>
    </r>
    <r>
      <rPr>
        <b/>
        <sz val="8"/>
        <color theme="1"/>
        <rFont val="Aptos"/>
        <family val="2"/>
      </rPr>
      <t>(externes)</t>
    </r>
  </si>
  <si>
    <t>Semaine 1</t>
  </si>
  <si>
    <t>Semaine 2</t>
  </si>
  <si>
    <t>Semaine 3</t>
  </si>
  <si>
    <t>Semaine 4</t>
  </si>
  <si>
    <t>Semaine 5</t>
  </si>
  <si>
    <t>Mois 1</t>
  </si>
  <si>
    <t>Mois 2</t>
  </si>
  <si>
    <t>Mois 3</t>
  </si>
  <si>
    <t>Mois 4</t>
  </si>
  <si>
    <t>Mois 5</t>
  </si>
  <si>
    <t>Mois 6</t>
  </si>
  <si>
    <t>Mois 7</t>
  </si>
  <si>
    <t>Mois 8</t>
  </si>
  <si>
    <t>Mois 9</t>
  </si>
  <si>
    <t>Mois 10</t>
  </si>
  <si>
    <r>
      <t>Dans le tableau d'analyse des risques, pour chacun, tu peux:
  1) Le décrire
  2) Sélectionner sa probabilité
  3) Sélectionner l'importance de l'impact
  4) Prendre note du calcul de la dangerosité
  5) Réfléchir et noter la mesure d'évitement que tu paux prendre.
La matrice SWOT standard te permet de réfléchit aux forces et faiblesses internes de ton projet, mais en relation avec l'extérieur,
par exemple de la matrice de "</t>
    </r>
    <r>
      <rPr>
        <b/>
        <sz val="10"/>
        <color theme="1"/>
        <rFont val="Aptos"/>
        <family val="2"/>
      </rPr>
      <t>Pouvoir x intérêt</t>
    </r>
    <r>
      <rPr>
        <sz val="10"/>
        <color theme="1"/>
        <rFont val="Aptos"/>
        <family val="2"/>
      </rPr>
      <t>", et aux opportunités qui peuvent résulter de ce projet, sans oublier que les menaces peuvent très bien être des risques externes.</t>
    </r>
  </si>
  <si>
    <t>Coût par
unité d'effort</t>
  </si>
  <si>
    <r>
      <rPr>
        <b/>
        <sz val="10"/>
        <color theme="1"/>
        <rFont val="Aptos"/>
        <family val="2"/>
      </rPr>
      <t>Définis en premier l'unité pour l'effort, qui sera référencée dans les autres onglets, par exemple un mois, un jour ou encore une heure de travail.</t>
    </r>
    <r>
      <rPr>
        <sz val="10"/>
        <color theme="1"/>
        <rFont val="Aptos"/>
        <family val="2"/>
      </rPr>
      <t xml:space="preserve">
 Utilise le premier tableau pour lister les membres de l'équipe intervenant pour le projet.
Tu peux les nommer personnellement ou par poste de travail, par exemple influenceurs ou bénévoles.
Attribue leur aussi des initiales distinctes et un rôle global (SECI). </t>
    </r>
    <r>
      <rPr>
        <i/>
        <sz val="10"/>
        <color rgb="FFFF0000"/>
        <rFont val="Aptos"/>
        <family val="2"/>
      </rPr>
      <t>Les intiales seront référencées pour le titre de colonnes dans des prochains onglets.</t>
    </r>
    <r>
      <rPr>
        <sz val="10"/>
        <color theme="1"/>
        <rFont val="Aptos"/>
        <family val="2"/>
      </rPr>
      <t xml:space="preserve">
Informe aussi le coût par unité d'effort (travail réel) pour chaque personne ou poste de travail.
Urilise le deuxième tableau, la matrice de "pouvoir-intérêt" pour lister des parties prenantes externes, en fonction de leur lien avec le projet.</t>
    </r>
  </si>
  <si>
    <t>Unité commune pour l'effort :</t>
  </si>
  <si>
    <t>Ressource 5</t>
  </si>
  <si>
    <t>Ressource 6</t>
  </si>
  <si>
    <t>Ressource 7</t>
  </si>
  <si>
    <t>Ressource 8</t>
  </si>
  <si>
    <t>Ressource 9</t>
  </si>
  <si>
    <t>Ressource 10</t>
  </si>
  <si>
    <t>Dans le premier tableau, tu peux lister tes principales 30 ressources de production et d'infrastructure, en informant:
  1) Leur nom court, qui sera référencé par d'autres tableaux dans d'autres onglets ;
  2) Leur unité de mesure, pour de futurs calculs ;
  4) Leur type: de production ou d'infrastructure
  5) Une description plus complète (le nom doit être court car il est utilisé dans le 2ème tableau) ;
  6) Une estimation du coût unitaire, aussi pour de futurs calculs.</t>
  </si>
  <si>
    <r>
      <t>Dans ce tableau, tu peux allouer à chaque activité jusqu'à dix des ressources mentionnées dansl'onglet "</t>
    </r>
    <r>
      <rPr>
        <b/>
        <sz val="10"/>
        <color theme="1"/>
        <rFont val="Aptos"/>
        <family val="2"/>
      </rPr>
      <t>Ressources Prod | Infra</t>
    </r>
    <r>
      <rPr>
        <sz val="10"/>
        <color theme="1"/>
        <rFont val="Aptos"/>
        <family val="2"/>
      </rPr>
      <t xml:space="preserve">", avec pour chacune la quantité estimée d'unités utilisées.
</t>
    </r>
  </si>
  <si>
    <t>X</t>
  </si>
  <si>
    <r>
      <rPr>
        <b/>
        <sz val="11"/>
        <color theme="1"/>
        <rFont val="Aptos"/>
        <family val="2"/>
      </rPr>
      <t>Valeurs partagées dans ton organisation et pour ton projet</t>
    </r>
    <r>
      <rPr>
        <sz val="11"/>
        <color theme="1"/>
        <rFont val="Aptos"/>
        <family val="2"/>
      </rPr>
      <t xml:space="preserve">
Demande à chaque participant-e de choisir les 8 à 16 termes qui représentent au mieux les valeurs qu'il-elle imagine partagées dans ton organisation. 
Note à gauche de chaque terme de valeur le nombre de fois qu'il a été choisi (laisse en blanc si personne ne l'a choisi). 
Reporte les 4 à 6 les plus choisies dans ton  Super Canevas.
</t>
    </r>
    <r>
      <rPr>
        <i/>
        <sz val="11"/>
        <color rgb="FFFF0000"/>
        <rFont val="Aptos"/>
        <family val="2"/>
      </rPr>
      <t>Pour copier un terme, sélectionne la cellule de gauche qui contient ses premières lettres.</t>
    </r>
  </si>
  <si>
    <t>Coûts RH</t>
  </si>
  <si>
    <t>Calcul des ressources humaines</t>
  </si>
  <si>
    <t>Calcul des ressources de production et d'infrastructure</t>
  </si>
  <si>
    <t>Coût Prod | Infra</t>
  </si>
  <si>
    <t>Ceci est la première activité</t>
  </si>
  <si>
    <t>Ceci est la deuxième activité</t>
  </si>
  <si>
    <t>Ceci est la troisième activité</t>
  </si>
  <si>
    <t>Ceci est la quatrième activité</t>
  </si>
  <si>
    <t xml:space="preserve"> --------</t>
  </si>
  <si>
    <t>Ce tableau te permet de distribuer les efforts de travail des parties prenantes internes (personnes et postes) de l'équipe du projet sur les différentes activités. 
La dernière colonne montre, à titre indicatif, les efforts estimatifs repris de la liste des activités.</t>
  </si>
  <si>
    <t>Mois</t>
  </si>
  <si>
    <t>A effacer</t>
  </si>
  <si>
    <t>Efface ces données</t>
  </si>
  <si>
    <t>Exemple: Four</t>
  </si>
  <si>
    <t>Coût mensuel de l'utilisation du four (amortissement)</t>
  </si>
  <si>
    <t>Effort estimé</t>
  </si>
  <si>
    <r>
      <t>Dans ce tableau, tu peux lister jusqu'à 35 activités et les référencer aux divers blocs de travail de l'onglet "</t>
    </r>
    <r>
      <rPr>
        <b/>
        <sz val="10"/>
        <color theme="1"/>
        <rFont val="Aptos"/>
        <family val="2"/>
      </rPr>
      <t>Livrables | Travail</t>
    </r>
    <r>
      <rPr>
        <sz val="10"/>
        <color theme="1"/>
        <rFont val="Aptos"/>
        <family val="2"/>
      </rPr>
      <t>".
Pour les deux dernières, il te faut en premier avoir défini les deux unités de mesure, communs pour toutes les activités :
  1) L'unité pour l'effort, qui représente une somme de travail, par exemple "HP - Heure x Personne", 1 HP représentant aussi bien une personnne travaillant une heure,
       que deux personnes travaillant chacune une demi-heure: sa définition se fait sur l'onglet des "</t>
    </r>
    <r>
      <rPr>
        <b/>
        <sz val="10"/>
        <color theme="1"/>
        <rFont val="Aptos"/>
        <family val="2"/>
      </rPr>
      <t>Parties prenantes</t>
    </r>
    <r>
      <rPr>
        <sz val="10"/>
        <color theme="1"/>
        <rFont val="Aptos"/>
        <family val="2"/>
      </rPr>
      <t xml:space="preserve">".
  2) La durée, en heures, jours, semaines, etc...
</t>
    </r>
    <r>
      <rPr>
        <i/>
        <sz val="10"/>
        <color rgb="FFFF0000"/>
        <rFont val="Aptos"/>
        <family val="2"/>
      </rPr>
      <t>Les activités seront automatiquement référencées dans plusieurs autres onglets.</t>
    </r>
  </si>
  <si>
    <r>
      <t xml:space="preserve">Ce tableau est calculé à partir des informations des onglets antèrieurs et n'est pas modifiable.
</t>
    </r>
    <r>
      <rPr>
        <i/>
        <sz val="10"/>
        <color rgb="FFFF0000"/>
        <rFont val="Aptos"/>
        <family val="2"/>
      </rPr>
      <t>Les deux tableaux sur la gauche sont utilisée pour les calculs.</t>
    </r>
  </si>
  <si>
    <t>Bien que cela ne soit pas l'outil idéal, tu peux créer ici un diagramme de Gantt de tes activités. 
Tu as la possibilité de choisir entre deux échelles de temps:
  1) Hebdomadaire sur 5 semaines, en utilisant les guides bleus, qui comptent chacun 7 cellules de 1 jour;
  2) Mensuel, sur une période de 10 mois, en utilisant les guides oranges, qui comptent chacun 4 cellules d'un quart de mois.
Colorie le fond des cellules pour indiquer la durée de l'activité (en vert clair pour l'échelle hebdonadaire ou en jaune clair pour l'échelle mensuelle).
La précision est limitée à la largeur de la cellule, 1 jour ou 1 quart de mois. N'oublie pas de tenir compte des fins de semaine et des jours fériés.
Pour "nettoyer" le tableau, sélectionne tout l'intérieur et enlève la couleur.</t>
  </si>
  <si>
    <r>
      <t xml:space="preserve">Définis la problématique centrale et utilise les deux tableaux hiérarchiques ci-dessous, pour la "décortiquer" en : 
  1) Ses causes (en te posant la question "Pourquoi...?") ;
  2) Ses conséquences (en te posant la question "Et alors...?").
</t>
    </r>
    <r>
      <rPr>
        <i/>
        <sz val="10"/>
        <color rgb="FFC00000"/>
        <rFont val="Aptos"/>
        <family val="2"/>
      </rPr>
      <t>Ne signale que des situations ou des faits négatifs, évite de mentionner des solutions manquantes.</t>
    </r>
  </si>
  <si>
    <t>Exemple: avoir ceusé le puit
Efface cet exemple…</t>
  </si>
  <si>
    <r>
      <t xml:space="preserve">Cette feuille de calcul est un outil pour accompagner l'atelier de définition et de planification de projets pour plus d’impact, avec les onglets suivants : 
 - </t>
    </r>
    <r>
      <rPr>
        <b/>
        <sz val="10"/>
        <color theme="1"/>
        <rFont val="Aptos"/>
        <family val="2"/>
      </rPr>
      <t>Valeurs</t>
    </r>
    <r>
      <rPr>
        <sz val="10"/>
        <color theme="1"/>
        <rFont val="Aptos"/>
        <family val="2"/>
      </rPr>
      <t xml:space="preserve"> : liste de 120 termes de valeurs, pour en choisir les 4 à 6, partagées par l'équipe ;
 - </t>
    </r>
    <r>
      <rPr>
        <b/>
        <sz val="10"/>
        <color theme="1"/>
        <rFont val="Aptos"/>
        <family val="2"/>
      </rPr>
      <t>Super Canevas</t>
    </r>
    <r>
      <rPr>
        <sz val="10"/>
        <color theme="1"/>
        <rFont val="Aptos"/>
        <family val="2"/>
      </rPr>
      <t xml:space="preserve"> : une trame de 18 blocs où concentrer les informations sur la logique du projet ;
 -</t>
    </r>
    <r>
      <rPr>
        <b/>
        <sz val="10"/>
        <color theme="1"/>
        <rFont val="Aptos"/>
        <family val="2"/>
      </rPr>
      <t xml:space="preserve"> Arbre des problèmes</t>
    </r>
    <r>
      <rPr>
        <sz val="10"/>
        <color theme="1"/>
        <rFont val="Aptos"/>
        <family val="2"/>
      </rPr>
      <t xml:space="preserve"> : analyse de la problématique centrale constatée, ayant suscitant la naissance d'un projet ;
 - </t>
    </r>
    <r>
      <rPr>
        <b/>
        <sz val="10"/>
        <color theme="1"/>
        <rFont val="Aptos"/>
        <family val="2"/>
      </rPr>
      <t>Arbre des objectifs</t>
    </r>
    <r>
      <rPr>
        <sz val="10"/>
        <color theme="1"/>
        <rFont val="Aptos"/>
        <family val="2"/>
      </rPr>
      <t xml:space="preserve"> : Transformation de l'arbre des problèmes en positif, la problématique centrale eu objectif central, les causes en leviers
   et les conséquences en résultats et impacts ;
 - </t>
    </r>
    <r>
      <rPr>
        <b/>
        <sz val="10"/>
        <color theme="1"/>
        <rFont val="Aptos"/>
        <family val="2"/>
      </rPr>
      <t>Objectifs SMART</t>
    </r>
    <r>
      <rPr>
        <sz val="10"/>
        <color theme="1"/>
        <rFont val="Aptos"/>
        <family val="2"/>
      </rPr>
      <t xml:space="preserve"> : formulation de quelques objectifs spécifiques, mesurables, atteignables, réalistes et définis dans le temps ;
 - </t>
    </r>
    <r>
      <rPr>
        <b/>
        <sz val="10"/>
        <color theme="1"/>
        <rFont val="Aptos"/>
        <family val="2"/>
      </rPr>
      <t>Livrables | Tavail</t>
    </r>
    <r>
      <rPr>
        <sz val="10"/>
        <color theme="1"/>
        <rFont val="Aptos"/>
        <family val="2"/>
      </rPr>
      <t xml:space="preserve"> : décomposition hiérarchique du livrable global en sous-livrables et adjonction d'un verbe pour obtenir les blocs de travail ;
 - </t>
    </r>
    <r>
      <rPr>
        <b/>
        <sz val="10"/>
        <color theme="1"/>
        <rFont val="Aptos"/>
        <family val="2"/>
      </rPr>
      <t xml:space="preserve">Parties prenantes </t>
    </r>
    <r>
      <rPr>
        <sz val="10"/>
        <color theme="1"/>
        <rFont val="Aptos"/>
        <family val="2"/>
      </rPr>
      <t xml:space="preserve">: définition des parties prenantes internes (équipe) et des parties prenantes externes, classées par la matrice
   de "Pouvoir x Intérêt" ;
 - </t>
    </r>
    <r>
      <rPr>
        <b/>
        <sz val="10"/>
        <color theme="1"/>
        <rFont val="Aptos"/>
        <family val="2"/>
      </rPr>
      <t>Liste des activités</t>
    </r>
    <r>
      <rPr>
        <sz val="10"/>
        <color theme="1"/>
        <rFont val="Aptos"/>
        <family val="2"/>
      </rPr>
      <t xml:space="preserve"> : qui seront utilisées comme éléments centraux pour la construction du diagramme de Gantt, l'allocation de toutes
   les ressources et finalement les calculs du budget;
 - </t>
    </r>
    <r>
      <rPr>
        <b/>
        <sz val="10"/>
        <color theme="1"/>
        <rFont val="Aptos"/>
        <family val="2"/>
      </rPr>
      <t>Ressources humaines</t>
    </r>
    <r>
      <rPr>
        <sz val="10"/>
        <color theme="1"/>
        <rFont val="Aptos"/>
        <family val="2"/>
      </rPr>
      <t xml:space="preserve"> : tableau croisé pour l'allocation des membres de l'équipe (parties prenantes internes) sur les activités ;
 - </t>
    </r>
    <r>
      <rPr>
        <b/>
        <sz val="10"/>
        <color theme="1"/>
        <rFont val="Aptos"/>
        <family val="2"/>
      </rPr>
      <t>Ressources Prod | Infra</t>
    </r>
    <r>
      <rPr>
        <sz val="10"/>
        <color theme="1"/>
        <rFont val="Aptos"/>
        <family val="2"/>
      </rPr>
      <t xml:space="preserve"> : un tableau pour lister jusqu'à 24 ressources de production ou d'infrastructure ;
 - </t>
    </r>
    <r>
      <rPr>
        <b/>
        <sz val="10"/>
        <color theme="1"/>
        <rFont val="Aptos"/>
        <family val="2"/>
      </rPr>
      <t>Allocation Prod | Infra</t>
    </r>
    <r>
      <rPr>
        <sz val="10"/>
        <color theme="1"/>
        <rFont val="Aptos"/>
        <family val="2"/>
      </rPr>
      <t xml:space="preserve"> : un tableau permettant de croiser chaque activité avec jusqu'à 10 ressources, avec une quantité estimée ;
 - </t>
    </r>
    <r>
      <rPr>
        <b/>
        <sz val="10"/>
        <color theme="1"/>
        <rFont val="Aptos"/>
        <family val="2"/>
      </rPr>
      <t>Calcul du budget</t>
    </r>
    <r>
      <rPr>
        <sz val="10"/>
        <color theme="1"/>
        <rFont val="Aptos"/>
        <family val="2"/>
      </rPr>
      <t xml:space="preserve"> : les dépenses en ressources humaines et ressources de production / infrastructure sont automatiquement calculés à partir des 
   des informations des onglets "</t>
    </r>
    <r>
      <rPr>
        <b/>
        <sz val="10"/>
        <color theme="1"/>
        <rFont val="Aptos"/>
        <family val="2"/>
      </rPr>
      <t>Parties prenantes</t>
    </r>
    <r>
      <rPr>
        <sz val="10"/>
        <color theme="1"/>
        <rFont val="Aptos"/>
        <family val="2"/>
      </rPr>
      <t>", "</t>
    </r>
    <r>
      <rPr>
        <b/>
        <sz val="10"/>
        <color theme="1"/>
        <rFont val="Aptos"/>
        <family val="2"/>
      </rPr>
      <t>Ressources humaines</t>
    </r>
    <r>
      <rPr>
        <sz val="10"/>
        <color theme="1"/>
        <rFont val="Aptos"/>
        <family val="2"/>
      </rPr>
      <t>", "</t>
    </r>
    <r>
      <rPr>
        <b/>
        <sz val="10"/>
        <color theme="1"/>
        <rFont val="Aptos"/>
        <family val="2"/>
      </rPr>
      <t>Ressources Prod | Infra</t>
    </r>
    <r>
      <rPr>
        <sz val="10"/>
        <color theme="1"/>
        <rFont val="Aptos"/>
        <family val="2"/>
      </rPr>
      <t>" et "</t>
    </r>
    <r>
      <rPr>
        <b/>
        <sz val="10"/>
        <color theme="1"/>
        <rFont val="Aptos"/>
        <family val="2"/>
      </rPr>
      <t>Allocation Prod | Infra</t>
    </r>
    <r>
      <rPr>
        <sz val="10"/>
        <color theme="1"/>
        <rFont val="Aptos"/>
        <family val="2"/>
      </rPr>
      <t xml:space="preserve">".   
 - </t>
    </r>
    <r>
      <rPr>
        <b/>
        <sz val="10"/>
        <color theme="1"/>
        <rFont val="Aptos"/>
        <family val="2"/>
      </rPr>
      <t>Gantt</t>
    </r>
    <r>
      <rPr>
        <sz val="10"/>
        <color theme="1"/>
        <rFont val="Aptos"/>
        <family val="2"/>
      </rPr>
      <t xml:space="preserve"> : Permet de planifier les activités dans le temps, à l'image d'un diagramme de Gantt
 - </t>
    </r>
    <r>
      <rPr>
        <b/>
        <sz val="10"/>
        <color theme="1"/>
        <rFont val="Aptos"/>
        <family val="2"/>
      </rPr>
      <t>Risques | SWOT</t>
    </r>
    <r>
      <rPr>
        <sz val="10"/>
        <color theme="1"/>
        <rFont val="Aptos"/>
        <family val="2"/>
      </rPr>
      <t xml:space="preserve"> : Tableau d'analyse des rissques et matrice SWOT
</t>
    </r>
    <r>
      <rPr>
        <i/>
        <sz val="10"/>
        <color rgb="FFFF0000"/>
        <rFont val="Aptos"/>
        <family val="2"/>
      </rPr>
      <t>Les feuilles de calcul sont protégées pour éviter de sur-écrire les formules, mais il n'y a pas de mot de passe.</t>
    </r>
    <r>
      <rPr>
        <sz val="10"/>
        <color theme="1"/>
        <rFont val="Aptos"/>
        <family val="2"/>
      </rPr>
      <t xml:space="preserve">
</t>
    </r>
    <r>
      <rPr>
        <b/>
        <i/>
        <sz val="10"/>
        <color rgb="FFFF0000"/>
        <rFont val="Aptos"/>
        <family val="2"/>
      </rPr>
      <t xml:space="preserve">Attention </t>
    </r>
    <r>
      <rPr>
        <i/>
        <sz val="10"/>
        <color rgb="FFFF0000"/>
        <rFont val="Aptos"/>
        <family val="2"/>
      </rPr>
      <t>: L'insertion de nouvelles lignes ou colonnes dans les tableaux peut générer des problèmes de référence et de calculs dans les autres onglets, à moins de réajuster toutes les formules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</si>
</sst>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_C_H_F"/>
  </numFmts>
  <fonts count="31" x14ac:knownFonts="1">
    <font>
      <sz val="11"/>
      <color theme="1"/>
      <name val="Aptos Narrow"/>
      <family val="2"/>
      <scheme val="minor"/>
    </font>
    <font>
      <sz val="10"/>
      <color theme="1"/>
      <name val="Open Sans"/>
    </font>
    <font>
      <sz val="10"/>
      <color theme="1"/>
      <name val="Open Sans SemiBold"/>
    </font>
    <font>
      <b/>
      <sz val="10"/>
      <color rgb="FFFF0000"/>
      <name val="Open Sans"/>
    </font>
    <font>
      <sz val="10"/>
      <color rgb="FFFF0000"/>
      <name val="Open Sans"/>
    </font>
    <font>
      <b/>
      <sz val="10"/>
      <name val="Open Sans SemiBold"/>
    </font>
    <font>
      <b/>
      <sz val="10"/>
      <color theme="1"/>
      <name val="Open Sans"/>
    </font>
    <font>
      <sz val="10"/>
      <color theme="1"/>
      <name val="Aptos"/>
      <family val="2"/>
    </font>
    <font>
      <sz val="11"/>
      <color theme="1"/>
      <name val="Aptos"/>
      <family val="2"/>
    </font>
    <font>
      <b/>
      <sz val="11"/>
      <color theme="1"/>
      <name val="Aptos"/>
      <family val="2"/>
    </font>
    <font>
      <b/>
      <sz val="10"/>
      <color theme="1"/>
      <name val="Aptos"/>
      <family val="2"/>
    </font>
    <font>
      <i/>
      <sz val="10"/>
      <color rgb="FFC00000"/>
      <name val="Aptos"/>
      <family val="2"/>
    </font>
    <font>
      <b/>
      <sz val="9"/>
      <color theme="1"/>
      <name val="Aptos"/>
      <family val="2"/>
    </font>
    <font>
      <sz val="14"/>
      <color theme="1"/>
      <name val="Aptos"/>
      <family val="2"/>
    </font>
    <font>
      <i/>
      <sz val="10"/>
      <color theme="1"/>
      <name val="Aptos"/>
      <family val="2"/>
    </font>
    <font>
      <i/>
      <sz val="10"/>
      <color rgb="FFFF0000"/>
      <name val="Aptos"/>
      <family val="2"/>
    </font>
    <font>
      <b/>
      <sz val="10"/>
      <color rgb="FFFF0000"/>
      <name val="Aptos"/>
      <family val="2"/>
    </font>
    <font>
      <b/>
      <sz val="10"/>
      <color rgb="FFC00000"/>
      <name val="Aptos"/>
      <family val="2"/>
    </font>
    <font>
      <i/>
      <sz val="10"/>
      <color rgb="FFFF0000"/>
      <name val="Open Sans"/>
    </font>
    <font>
      <sz val="10"/>
      <color rgb="FF000000"/>
      <name val="Open Sans"/>
    </font>
    <font>
      <b/>
      <sz val="12"/>
      <color theme="1"/>
      <name val="Open Sans ExtraBold"/>
    </font>
    <font>
      <b/>
      <sz val="12"/>
      <color rgb="FFFF0000"/>
      <name val="Aptos"/>
      <family val="2"/>
    </font>
    <font>
      <b/>
      <sz val="9.5"/>
      <color theme="1"/>
      <name val="Aptos"/>
      <family val="2"/>
    </font>
    <font>
      <b/>
      <sz val="8"/>
      <color theme="1"/>
      <name val="Aptos"/>
      <family val="2"/>
    </font>
    <font>
      <sz val="8"/>
      <name val="Aptos Narrow"/>
      <family val="2"/>
      <scheme val="minor"/>
    </font>
    <font>
      <i/>
      <sz val="11"/>
      <color rgb="FFFF0000"/>
      <name val="Aptos"/>
      <family val="2"/>
    </font>
    <font>
      <sz val="10"/>
      <color theme="3" tint="0.499984740745262"/>
      <name val="Aptos"/>
      <family val="2"/>
    </font>
    <font>
      <sz val="10"/>
      <color rgb="FFC00000"/>
      <name val="Aptos"/>
      <family val="2"/>
    </font>
    <font>
      <b/>
      <sz val="10"/>
      <color theme="3" tint="0.249977111117893"/>
      <name val="Aptos"/>
      <family val="2"/>
    </font>
    <font>
      <b/>
      <sz val="10"/>
      <color theme="3" tint="0.499984740745262"/>
      <name val="Aptos"/>
      <family val="2"/>
    </font>
    <font>
      <b/>
      <i/>
      <sz val="10"/>
      <color rgb="FFFF0000"/>
      <name val="Aptos"/>
      <family val="2"/>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7DFD4"/>
        <bgColor indexed="64"/>
      </patternFill>
    </fill>
    <fill>
      <patternFill patternType="solid">
        <fgColor theme="0"/>
        <bgColor indexed="64"/>
      </patternFill>
    </fill>
    <fill>
      <patternFill patternType="solid">
        <fgColor rgb="FFFFFFCC"/>
        <bgColor indexed="64"/>
      </patternFill>
    </fill>
    <fill>
      <patternFill patternType="solid">
        <fgColor rgb="FF81FBF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6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499984740745262"/>
      </left>
      <right/>
      <top style="thin">
        <color theme="0" tint="-0.499984740745262"/>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rgb="FF0070C0"/>
      </left>
      <right/>
      <top style="thick">
        <color rgb="FF0070C0"/>
      </top>
      <bottom style="thin">
        <color theme="1" tint="0.499984740745262"/>
      </bottom>
      <diagonal/>
    </border>
    <border>
      <left/>
      <right/>
      <top style="thick">
        <color rgb="FF0070C0"/>
      </top>
      <bottom style="thin">
        <color theme="1" tint="0.499984740745262"/>
      </bottom>
      <diagonal/>
    </border>
    <border>
      <left/>
      <right style="thick">
        <color rgb="FF0070C0"/>
      </right>
      <top style="thick">
        <color rgb="FF0070C0"/>
      </top>
      <bottom style="thin">
        <color theme="1" tint="0.499984740745262"/>
      </bottom>
      <diagonal/>
    </border>
    <border>
      <left style="thick">
        <color rgb="FF0070C0"/>
      </left>
      <right style="thin">
        <color theme="1" tint="0.499984740745262"/>
      </right>
      <top style="thin">
        <color theme="1" tint="0.499984740745262"/>
      </top>
      <bottom style="thin">
        <color theme="1" tint="0.499984740745262"/>
      </bottom>
      <diagonal/>
    </border>
    <border>
      <left style="thin">
        <color theme="1" tint="0.499984740745262"/>
      </left>
      <right style="thick">
        <color rgb="FF0070C0"/>
      </right>
      <top style="thin">
        <color theme="1" tint="0.499984740745262"/>
      </top>
      <bottom style="thin">
        <color theme="1" tint="0.499984740745262"/>
      </bottom>
      <diagonal/>
    </border>
    <border>
      <left style="thick">
        <color rgb="FF0070C0"/>
      </left>
      <right style="thin">
        <color theme="1" tint="0.499984740745262"/>
      </right>
      <top style="thin">
        <color theme="1" tint="0.499984740745262"/>
      </top>
      <bottom style="thick">
        <color rgb="FF0070C0"/>
      </bottom>
      <diagonal/>
    </border>
    <border>
      <left style="thin">
        <color theme="1" tint="0.499984740745262"/>
      </left>
      <right style="thin">
        <color theme="1" tint="0.499984740745262"/>
      </right>
      <top style="thin">
        <color theme="1" tint="0.499984740745262"/>
      </top>
      <bottom style="thick">
        <color rgb="FF0070C0"/>
      </bottom>
      <diagonal/>
    </border>
    <border>
      <left style="thin">
        <color theme="1" tint="0.499984740745262"/>
      </left>
      <right style="thin">
        <color theme="5"/>
      </right>
      <top style="thin">
        <color theme="1" tint="0.499984740745262"/>
      </top>
      <bottom style="thick">
        <color rgb="FF0070C0"/>
      </bottom>
      <diagonal/>
    </border>
    <border>
      <left/>
      <right style="thin">
        <color theme="1" tint="0.499984740745262"/>
      </right>
      <top style="thin">
        <color theme="1" tint="0.499984740745262"/>
      </top>
      <bottom style="thick">
        <color rgb="FF0070C0"/>
      </bottom>
      <diagonal/>
    </border>
    <border>
      <left style="thin">
        <color theme="1" tint="0.499984740745262"/>
      </left>
      <right style="thick">
        <color rgb="FF0070C0"/>
      </right>
      <top style="thin">
        <color theme="1" tint="0.499984740745262"/>
      </top>
      <bottom style="thick">
        <color rgb="FF0070C0"/>
      </bottom>
      <diagonal/>
    </border>
    <border>
      <left style="thin">
        <color theme="1" tint="0.499984740745262"/>
      </left>
      <right style="thick">
        <color rgb="FFFF9900"/>
      </right>
      <top style="thin">
        <color theme="1" tint="0.499984740745262"/>
      </top>
      <bottom style="thick">
        <color rgb="FF0070C0"/>
      </bottom>
      <diagonal/>
    </border>
    <border>
      <left style="thin">
        <color theme="1" tint="0.499984740745262"/>
      </left>
      <right style="thick">
        <color rgb="FFFF9900"/>
      </right>
      <top style="thin">
        <color theme="1" tint="0.499984740745262"/>
      </top>
      <bottom style="thin">
        <color theme="1" tint="0.499984740745262"/>
      </bottom>
      <diagonal/>
    </border>
    <border>
      <left style="thick">
        <color rgb="FFFF9900"/>
      </left>
      <right style="thin">
        <color theme="1" tint="0.499984740745262"/>
      </right>
      <top style="thin">
        <color theme="1" tint="0.499984740745262"/>
      </top>
      <bottom style="thick">
        <color rgb="FF0070C0"/>
      </bottom>
      <diagonal/>
    </border>
    <border>
      <left style="thick">
        <color rgb="FF0070C0"/>
      </left>
      <right/>
      <top style="thin">
        <color theme="1" tint="0.499984740745262"/>
      </top>
      <bottom style="thin">
        <color theme="1" tint="0.499984740745262"/>
      </bottom>
      <diagonal/>
    </border>
    <border>
      <left style="thick">
        <color rgb="FF0070C0"/>
      </left>
      <right/>
      <top style="thin">
        <color theme="1" tint="0.499984740745262"/>
      </top>
      <bottom style="thick">
        <color rgb="FF0070C0"/>
      </bottom>
      <diagonal/>
    </border>
    <border>
      <left style="thick">
        <color rgb="FFFF9900"/>
      </left>
      <right style="thin">
        <color theme="1" tint="0.499984740745262"/>
      </right>
      <top style="thin">
        <color theme="1" tint="0.499984740745262"/>
      </top>
      <bottom style="thin">
        <color theme="1" tint="0.499984740745262"/>
      </bottom>
      <diagonal/>
    </border>
    <border>
      <left style="thick">
        <color theme="5" tint="-0.24994659260841701"/>
      </left>
      <right/>
      <top style="thick">
        <color rgb="FF0070C0"/>
      </top>
      <bottom style="thick">
        <color theme="5" tint="-0.24994659260841701"/>
      </bottom>
      <diagonal/>
    </border>
    <border>
      <left/>
      <right/>
      <top style="thick">
        <color rgb="FF0070C0"/>
      </top>
      <bottom style="thick">
        <color theme="5" tint="-0.24994659260841701"/>
      </bottom>
      <diagonal/>
    </border>
    <border>
      <left/>
      <right style="thick">
        <color theme="5" tint="-0.24994659260841701"/>
      </right>
      <top style="thick">
        <color rgb="FF0070C0"/>
      </top>
      <bottom style="thick">
        <color theme="5" tint="-0.2499465926084170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499984740745262"/>
      </left>
      <right/>
      <top style="thin">
        <color auto="1"/>
      </top>
      <bottom/>
      <diagonal/>
    </border>
    <border>
      <left style="thin">
        <color rgb="FFC00000"/>
      </left>
      <right style="thin">
        <color rgb="FFC00000"/>
      </right>
      <top style="thin">
        <color rgb="FFC00000"/>
      </top>
      <bottom style="thin">
        <color rgb="FFC00000"/>
      </bottom>
      <diagonal/>
    </border>
    <border>
      <left style="thin">
        <color theme="1" tint="0.499984740745262"/>
      </left>
      <right/>
      <top style="thin">
        <color auto="1"/>
      </top>
      <bottom style="thin">
        <color theme="1" tint="0.499984740745262"/>
      </bottom>
      <diagonal/>
    </border>
    <border>
      <left/>
      <right/>
      <top style="thin">
        <color auto="1"/>
      </top>
      <bottom style="thin">
        <color theme="1" tint="0.499984740745262"/>
      </bottom>
      <diagonal/>
    </border>
    <border>
      <left/>
      <right style="thin">
        <color theme="1" tint="0.499984740745262"/>
      </right>
      <top style="thin">
        <color auto="1"/>
      </top>
      <bottom style="thin">
        <color theme="1" tint="0.499984740745262"/>
      </bottom>
      <diagonal/>
    </border>
  </borders>
  <cellStyleXfs count="1">
    <xf numFmtId="0" fontId="0" fillId="0" borderId="0"/>
  </cellStyleXfs>
  <cellXfs count="211">
    <xf numFmtId="0" fontId="0" fillId="0" borderId="0" xfId="0"/>
    <xf numFmtId="0" fontId="1" fillId="0" borderId="0" xfId="0" applyFont="1" applyAlignment="1">
      <alignment wrapText="1"/>
    </xf>
    <xf numFmtId="0" fontId="1" fillId="0" borderId="2" xfId="0" applyFont="1" applyBorder="1" applyAlignment="1">
      <alignment horizontal="left" vertical="top" wrapText="1"/>
    </xf>
    <xf numFmtId="0" fontId="2" fillId="5" borderId="1" xfId="0" applyFont="1" applyFill="1" applyBorder="1" applyAlignment="1">
      <alignment horizontal="center" wrapText="1"/>
    </xf>
    <xf numFmtId="0" fontId="1" fillId="0" borderId="1" xfId="0" applyFont="1" applyBorder="1" applyAlignment="1" applyProtection="1">
      <alignment horizontal="center" vertical="top" wrapText="1"/>
      <protection locked="0"/>
    </xf>
    <xf numFmtId="0" fontId="1" fillId="6" borderId="0" xfId="0" applyFont="1" applyFill="1" applyAlignment="1">
      <alignment wrapText="1"/>
    </xf>
    <xf numFmtId="0" fontId="1" fillId="0" borderId="1" xfId="0" applyFont="1" applyBorder="1" applyAlignment="1">
      <alignment horizontal="center" vertical="center" wrapText="1"/>
    </xf>
    <xf numFmtId="0" fontId="7" fillId="0" borderId="0" xfId="0" applyFont="1" applyAlignment="1">
      <alignment wrapText="1"/>
    </xf>
    <xf numFmtId="0" fontId="7" fillId="0" borderId="0" xfId="0" applyFont="1" applyAlignment="1">
      <alignment vertical="top" wrapText="1"/>
    </xf>
    <xf numFmtId="0" fontId="7" fillId="0" borderId="0" xfId="0" applyFont="1"/>
    <xf numFmtId="0" fontId="10" fillId="0" borderId="0" xfId="0" applyFont="1"/>
    <xf numFmtId="0" fontId="7" fillId="0" borderId="0" xfId="0" applyFont="1" applyAlignment="1">
      <alignment horizontal="left" vertical="top"/>
    </xf>
    <xf numFmtId="0" fontId="10" fillId="0" borderId="0" xfId="0" applyFont="1" applyAlignment="1">
      <alignment vertical="top"/>
    </xf>
    <xf numFmtId="0" fontId="7" fillId="3" borderId="0" xfId="0" applyFont="1" applyFill="1"/>
    <xf numFmtId="0" fontId="10" fillId="0" borderId="0" xfId="0" applyFont="1" applyAlignment="1">
      <alignment horizontal="right" vertical="top"/>
    </xf>
    <xf numFmtId="0" fontId="7" fillId="0" borderId="6" xfId="0" applyFont="1" applyBorder="1" applyAlignment="1">
      <alignment horizontal="center" wrapText="1"/>
    </xf>
    <xf numFmtId="0" fontId="12" fillId="4" borderId="7" xfId="0" applyFont="1" applyFill="1" applyBorder="1" applyAlignment="1">
      <alignment horizontal="center" wrapText="1"/>
    </xf>
    <xf numFmtId="164" fontId="7" fillId="0" borderId="7" xfId="0" applyNumberFormat="1" applyFont="1" applyBorder="1" applyAlignment="1" applyProtection="1">
      <alignment horizontal="right" indent="1"/>
      <protection locked="0"/>
    </xf>
    <xf numFmtId="164" fontId="12" fillId="4" borderId="7" xfId="0" applyNumberFormat="1" applyFont="1" applyFill="1" applyBorder="1" applyAlignment="1">
      <alignment horizontal="right" wrapText="1" indent="1"/>
    </xf>
    <xf numFmtId="0" fontId="13" fillId="0" borderId="0" xfId="0" applyFont="1" applyAlignment="1">
      <alignment horizontal="center" vertical="center" wrapText="1"/>
    </xf>
    <xf numFmtId="0" fontId="10" fillId="8" borderId="7" xfId="0" applyFont="1" applyFill="1" applyBorder="1" applyAlignment="1">
      <alignment horizontal="center" wrapText="1"/>
    </xf>
    <xf numFmtId="0" fontId="7" fillId="0" borderId="0" xfId="0" applyFont="1" applyAlignment="1">
      <alignment horizontal="left" vertical="top" wrapText="1"/>
    </xf>
    <xf numFmtId="0" fontId="2" fillId="5" borderId="3" xfId="0" applyFont="1" applyFill="1" applyBorder="1" applyAlignment="1">
      <alignment horizontal="center" wrapText="1"/>
    </xf>
    <xf numFmtId="0" fontId="7" fillId="0" borderId="0" xfId="0" applyFont="1" applyAlignment="1">
      <alignment vertical="top"/>
    </xf>
    <xf numFmtId="0" fontId="7" fillId="0" borderId="0" xfId="0" applyFont="1" applyAlignment="1">
      <alignment horizontal="right" vertical="top"/>
    </xf>
    <xf numFmtId="0" fontId="7" fillId="0" borderId="7" xfId="0" applyFont="1" applyBorder="1" applyAlignment="1" applyProtection="1">
      <alignment horizontal="left" vertical="top"/>
      <protection locked="0"/>
    </xf>
    <xf numFmtId="0" fontId="7" fillId="6" borderId="14" xfId="0" applyFont="1" applyFill="1" applyBorder="1" applyAlignment="1">
      <alignment horizontal="left" vertical="top"/>
    </xf>
    <xf numFmtId="0" fontId="7" fillId="6" borderId="15" xfId="0" applyFont="1" applyFill="1" applyBorder="1" applyAlignment="1">
      <alignment horizontal="left" vertical="top"/>
    </xf>
    <xf numFmtId="0" fontId="7" fillId="6" borderId="16" xfId="0" applyFont="1" applyFill="1" applyBorder="1" applyAlignment="1">
      <alignment horizontal="left" vertical="top"/>
    </xf>
    <xf numFmtId="0" fontId="7" fillId="6" borderId="8" xfId="0" applyFont="1" applyFill="1" applyBorder="1" applyAlignment="1">
      <alignment horizontal="left" vertical="top"/>
    </xf>
    <xf numFmtId="0" fontId="7" fillId="6" borderId="9" xfId="0" applyFont="1" applyFill="1" applyBorder="1" applyAlignment="1">
      <alignment horizontal="left" vertical="top"/>
    </xf>
    <xf numFmtId="0" fontId="7" fillId="6" borderId="10" xfId="0" applyFont="1" applyFill="1" applyBorder="1" applyAlignment="1">
      <alignment horizontal="left" vertical="top"/>
    </xf>
    <xf numFmtId="0" fontId="10" fillId="8" borderId="17" xfId="0" applyFont="1" applyFill="1" applyBorder="1" applyAlignment="1">
      <alignment horizontal="center" wrapText="1"/>
    </xf>
    <xf numFmtId="0" fontId="7" fillId="0" borderId="17" xfId="0" applyFont="1" applyBorder="1" applyAlignment="1" applyProtection="1">
      <alignment horizontal="left" vertical="top"/>
      <protection locked="0"/>
    </xf>
    <xf numFmtId="0" fontId="7" fillId="0" borderId="18" xfId="0" applyFont="1" applyBorder="1" applyAlignment="1" applyProtection="1">
      <alignment horizontal="left" vertical="top"/>
      <protection locked="0"/>
    </xf>
    <xf numFmtId="0" fontId="7" fillId="8" borderId="7" xfId="0" applyFont="1" applyFill="1" applyBorder="1" applyAlignment="1">
      <alignment horizontal="center" wrapText="1"/>
    </xf>
    <xf numFmtId="0" fontId="12" fillId="8" borderId="7" xfId="0" applyFont="1" applyFill="1" applyBorder="1" applyAlignment="1">
      <alignment horizontal="center" wrapText="1"/>
    </xf>
    <xf numFmtId="0" fontId="7" fillId="0" borderId="7" xfId="0" applyFont="1" applyBorder="1" applyAlignment="1" applyProtection="1">
      <alignment horizontal="center" vertical="top" wrapText="1"/>
      <protection locked="0"/>
    </xf>
    <xf numFmtId="0" fontId="10" fillId="9" borderId="0" xfId="0" applyFont="1" applyFill="1" applyAlignment="1">
      <alignment horizontal="right"/>
    </xf>
    <xf numFmtId="0" fontId="7" fillId="9" borderId="0" xfId="0" applyFont="1" applyFill="1"/>
    <xf numFmtId="0" fontId="7" fillId="0" borderId="0" xfId="0" applyFont="1" applyAlignment="1">
      <alignment horizontal="center" wrapText="1"/>
    </xf>
    <xf numFmtId="0" fontId="17" fillId="0" borderId="0" xfId="0" applyFont="1"/>
    <xf numFmtId="0" fontId="17" fillId="0" borderId="0" xfId="0" applyFont="1" applyAlignment="1">
      <alignment wrapText="1"/>
    </xf>
    <xf numFmtId="0" fontId="14" fillId="0" borderId="0" xfId="0" applyFont="1" applyAlignment="1">
      <alignment horizontal="center" wrapText="1"/>
    </xf>
    <xf numFmtId="0" fontId="12" fillId="8" borderId="6" xfId="0" applyFont="1" applyFill="1" applyBorder="1" applyAlignment="1">
      <alignment horizontal="center" wrapText="1"/>
    </xf>
    <xf numFmtId="0" fontId="10" fillId="8" borderId="6" xfId="0" applyFont="1" applyFill="1" applyBorder="1" applyAlignment="1">
      <alignment horizontal="center" wrapText="1"/>
    </xf>
    <xf numFmtId="164" fontId="7" fillId="0" borderId="6" xfId="0" applyNumberFormat="1" applyFont="1" applyBorder="1" applyAlignment="1" applyProtection="1">
      <alignment horizontal="center" vertical="top" wrapText="1"/>
      <protection locked="0"/>
    </xf>
    <xf numFmtId="0" fontId="7" fillId="8" borderId="6" xfId="0" applyFont="1" applyFill="1" applyBorder="1" applyAlignment="1">
      <alignment horizontal="center" wrapText="1"/>
    </xf>
    <xf numFmtId="0" fontId="1" fillId="0" borderId="0" xfId="0" applyFont="1" applyAlignment="1">
      <alignment vertical="top" wrapText="1"/>
    </xf>
    <xf numFmtId="0" fontId="1" fillId="0" borderId="0" xfId="0" applyFont="1" applyAlignment="1">
      <alignment horizontal="center" wrapText="1"/>
    </xf>
    <xf numFmtId="0" fontId="6" fillId="0" borderId="0" xfId="0" quotePrefix="1" applyFont="1" applyAlignment="1">
      <alignment wrapText="1"/>
    </xf>
    <xf numFmtId="0" fontId="3" fillId="0" borderId="0" xfId="0" quotePrefix="1" applyFont="1" applyAlignment="1">
      <alignment wrapText="1"/>
    </xf>
    <xf numFmtId="0" fontId="1" fillId="0" borderId="0" xfId="0" applyFont="1" applyAlignment="1">
      <alignment horizontal="left" wrapText="1"/>
    </xf>
    <xf numFmtId="0" fontId="1" fillId="0" borderId="0" xfId="0" quotePrefix="1" applyFont="1" applyAlignment="1">
      <alignment wrapText="1"/>
    </xf>
    <xf numFmtId="0" fontId="2" fillId="5" borderId="26" xfId="0" applyFont="1" applyFill="1" applyBorder="1" applyAlignment="1">
      <alignment horizontal="center" wrapText="1"/>
    </xf>
    <xf numFmtId="0" fontId="19" fillId="0" borderId="0" xfId="0" applyFont="1" applyAlignment="1">
      <alignment horizontal="justify" vertical="center"/>
    </xf>
    <xf numFmtId="0" fontId="20" fillId="0" borderId="27" xfId="0" applyFont="1" applyBorder="1" applyAlignment="1">
      <alignment horizontal="center" vertical="center" wrapText="1"/>
    </xf>
    <xf numFmtId="0" fontId="1" fillId="0" borderId="0" xfId="0" applyFont="1"/>
    <xf numFmtId="0" fontId="20" fillId="0" borderId="28" xfId="0" applyFont="1" applyBorder="1" applyAlignment="1">
      <alignment horizontal="center" vertical="center" wrapText="1"/>
    </xf>
    <xf numFmtId="0" fontId="7" fillId="10" borderId="1" xfId="0" applyFont="1" applyFill="1" applyBorder="1" applyAlignment="1">
      <alignment horizontal="center" vertical="top" wrapText="1"/>
    </xf>
    <xf numFmtId="164" fontId="7" fillId="11" borderId="35" xfId="0" applyNumberFormat="1" applyFont="1" applyFill="1" applyBorder="1" applyAlignment="1">
      <alignment horizontal="right" indent="1"/>
    </xf>
    <xf numFmtId="164" fontId="7" fillId="0" borderId="7" xfId="0" applyNumberFormat="1" applyFont="1" applyBorder="1" applyAlignment="1">
      <alignment horizontal="right" indent="1"/>
    </xf>
    <xf numFmtId="164" fontId="7" fillId="0" borderId="43" xfId="0" applyNumberFormat="1" applyFont="1" applyBorder="1" applyAlignment="1">
      <alignment horizontal="right" indent="1"/>
    </xf>
    <xf numFmtId="164" fontId="7" fillId="0" borderId="10" xfId="0" applyNumberFormat="1" applyFont="1" applyBorder="1" applyAlignment="1">
      <alignment horizontal="right" indent="1"/>
    </xf>
    <xf numFmtId="164" fontId="7" fillId="0" borderId="36" xfId="0" applyNumberFormat="1" applyFont="1" applyBorder="1" applyAlignment="1">
      <alignment horizontal="right" indent="1"/>
    </xf>
    <xf numFmtId="164" fontId="7" fillId="0" borderId="45" xfId="0" applyNumberFormat="1" applyFont="1" applyBorder="1" applyAlignment="1">
      <alignment horizontal="right" indent="1"/>
    </xf>
    <xf numFmtId="164" fontId="7" fillId="0" borderId="47" xfId="0" applyNumberFormat="1" applyFont="1" applyBorder="1" applyAlignment="1">
      <alignment horizontal="right" indent="1"/>
    </xf>
    <xf numFmtId="164" fontId="7" fillId="0" borderId="35" xfId="0" applyNumberFormat="1" applyFont="1" applyBorder="1" applyAlignment="1">
      <alignment horizontal="right" indent="1"/>
    </xf>
    <xf numFmtId="164" fontId="7" fillId="11" borderId="7" xfId="0" applyNumberFormat="1" applyFont="1" applyFill="1" applyBorder="1" applyAlignment="1">
      <alignment horizontal="right" indent="1"/>
    </xf>
    <xf numFmtId="164" fontId="7" fillId="11" borderId="43" xfId="0" applyNumberFormat="1" applyFont="1" applyFill="1" applyBorder="1" applyAlignment="1">
      <alignment horizontal="right" indent="1"/>
    </xf>
    <xf numFmtId="164" fontId="7" fillId="11" borderId="10" xfId="0" applyNumberFormat="1" applyFont="1" applyFill="1" applyBorder="1" applyAlignment="1">
      <alignment horizontal="right" indent="1"/>
    </xf>
    <xf numFmtId="164" fontId="7" fillId="11" borderId="36" xfId="0" applyNumberFormat="1" applyFont="1" applyFill="1" applyBorder="1" applyAlignment="1">
      <alignment horizontal="right" indent="1"/>
    </xf>
    <xf numFmtId="164" fontId="7" fillId="11" borderId="45" xfId="0" applyNumberFormat="1" applyFont="1" applyFill="1" applyBorder="1" applyAlignment="1">
      <alignment horizontal="right" indent="1"/>
    </xf>
    <xf numFmtId="164" fontId="7" fillId="11" borderId="47" xfId="0" applyNumberFormat="1" applyFont="1" applyFill="1" applyBorder="1" applyAlignment="1">
      <alignment horizontal="right" indent="1"/>
    </xf>
    <xf numFmtId="164" fontId="7" fillId="0" borderId="37" xfId="0" applyNumberFormat="1" applyFont="1" applyBorder="1" applyAlignment="1">
      <alignment horizontal="right" indent="1"/>
    </xf>
    <xf numFmtId="164" fontId="7" fillId="0" borderId="38" xfId="0" applyNumberFormat="1" applyFont="1" applyBorder="1" applyAlignment="1">
      <alignment horizontal="right" indent="1"/>
    </xf>
    <xf numFmtId="164" fontId="7" fillId="0" borderId="42" xfId="0" applyNumberFormat="1" applyFont="1" applyBorder="1" applyAlignment="1">
      <alignment horizontal="right" indent="1"/>
    </xf>
    <xf numFmtId="164" fontId="7" fillId="0" borderId="40" xfId="0" applyNumberFormat="1" applyFont="1" applyBorder="1" applyAlignment="1">
      <alignment horizontal="right" indent="1"/>
    </xf>
    <xf numFmtId="164" fontId="7" fillId="0" borderId="41" xfId="0" applyNumberFormat="1" applyFont="1" applyBorder="1" applyAlignment="1">
      <alignment horizontal="right" indent="1"/>
    </xf>
    <xf numFmtId="164" fontId="7" fillId="0" borderId="46" xfId="0" applyNumberFormat="1" applyFont="1" applyBorder="1" applyAlignment="1">
      <alignment horizontal="right" indent="1"/>
    </xf>
    <xf numFmtId="164" fontId="7" fillId="0" borderId="44" xfId="0" applyNumberFormat="1" applyFont="1" applyBorder="1" applyAlignment="1">
      <alignment horizontal="right" indent="1"/>
    </xf>
    <xf numFmtId="164" fontId="7" fillId="0" borderId="39" xfId="0" applyNumberFormat="1" applyFont="1" applyBorder="1" applyAlignment="1">
      <alignment horizontal="right" indent="1"/>
    </xf>
    <xf numFmtId="0" fontId="10" fillId="0" borderId="0" xfId="0" applyFont="1" applyAlignment="1">
      <alignment horizontal="left"/>
    </xf>
    <xf numFmtId="0" fontId="7" fillId="7" borderId="1" xfId="0" applyFont="1" applyFill="1" applyBorder="1" applyAlignment="1" applyProtection="1">
      <alignment horizontal="center" vertical="top" wrapText="1"/>
      <protection locked="0"/>
    </xf>
    <xf numFmtId="0" fontId="7" fillId="6" borderId="4" xfId="0" applyFont="1" applyFill="1" applyBorder="1" applyAlignment="1">
      <alignment horizontal="left" vertical="top"/>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26" fillId="0" borderId="0" xfId="0" applyFont="1" applyAlignment="1">
      <alignment wrapText="1"/>
    </xf>
    <xf numFmtId="4" fontId="26" fillId="0" borderId="0" xfId="0" applyNumberFormat="1" applyFont="1" applyAlignment="1">
      <alignment wrapText="1"/>
    </xf>
    <xf numFmtId="164" fontId="26" fillId="0" borderId="7" xfId="0" applyNumberFormat="1" applyFont="1" applyBorder="1" applyAlignment="1">
      <alignment horizontal="right" indent="1"/>
    </xf>
    <xf numFmtId="164" fontId="26" fillId="0" borderId="0" xfId="0" applyNumberFormat="1" applyFont="1" applyAlignment="1">
      <alignment horizontal="right" indent="1"/>
    </xf>
    <xf numFmtId="0" fontId="29" fillId="0" borderId="0" xfId="0" applyFont="1" applyAlignment="1">
      <alignment wrapText="1"/>
    </xf>
    <xf numFmtId="4" fontId="29" fillId="0" borderId="0" xfId="0" applyNumberFormat="1" applyFont="1" applyAlignment="1">
      <alignment wrapText="1"/>
    </xf>
    <xf numFmtId="0" fontId="27" fillId="0" borderId="56" xfId="0" applyFont="1" applyBorder="1" applyAlignment="1">
      <alignment wrapText="1"/>
    </xf>
    <xf numFmtId="0" fontId="8" fillId="0" borderId="2" xfId="0" applyFont="1" applyBorder="1" applyAlignment="1">
      <alignment vertical="top" wrapText="1"/>
    </xf>
    <xf numFmtId="0" fontId="10" fillId="8" borderId="3" xfId="0" applyFont="1" applyFill="1" applyBorder="1" applyAlignment="1">
      <alignment horizontal="center" wrapText="1"/>
    </xf>
    <xf numFmtId="0" fontId="10" fillId="8" borderId="4" xfId="0" applyFont="1" applyFill="1" applyBorder="1" applyAlignment="1">
      <alignment horizontal="center" wrapText="1"/>
    </xf>
    <xf numFmtId="0" fontId="10" fillId="8" borderId="5" xfId="0" applyFont="1" applyFill="1" applyBorder="1" applyAlignment="1">
      <alignment horizontal="center" wrapText="1"/>
    </xf>
    <xf numFmtId="0" fontId="7" fillId="0" borderId="0" xfId="0" applyFont="1" applyAlignment="1">
      <alignment horizontal="left" vertical="top" wrapText="1"/>
    </xf>
    <xf numFmtId="0" fontId="7" fillId="0" borderId="7" xfId="0" applyFont="1" applyBorder="1" applyAlignment="1" applyProtection="1">
      <alignment horizontal="left" vertical="top" wrapText="1"/>
      <protection locked="0"/>
    </xf>
    <xf numFmtId="0" fontId="10" fillId="8" borderId="7" xfId="0" applyFont="1" applyFill="1" applyBorder="1" applyAlignment="1">
      <alignment horizont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10" fillId="8" borderId="7" xfId="0" applyFont="1" applyFill="1" applyBorder="1" applyAlignment="1">
      <alignment horizontal="center"/>
    </xf>
    <xf numFmtId="0" fontId="7" fillId="7" borderId="11" xfId="0" applyFont="1" applyFill="1" applyBorder="1" applyAlignment="1" applyProtection="1">
      <alignment vertical="top" wrapText="1"/>
      <protection locked="0"/>
    </xf>
    <xf numFmtId="0" fontId="7" fillId="7" borderId="12" xfId="0" applyFont="1" applyFill="1" applyBorder="1" applyAlignment="1" applyProtection="1">
      <alignment vertical="top" wrapText="1"/>
      <protection locked="0"/>
    </xf>
    <xf numFmtId="0" fontId="7" fillId="7" borderId="13" xfId="0" applyFont="1" applyFill="1" applyBorder="1" applyAlignment="1" applyProtection="1">
      <alignment vertical="top" wrapText="1"/>
      <protection locked="0"/>
    </xf>
    <xf numFmtId="0" fontId="7" fillId="7" borderId="8" xfId="0" applyFont="1" applyFill="1" applyBorder="1" applyAlignment="1" applyProtection="1">
      <alignment horizontal="left" vertical="top" wrapText="1"/>
      <protection locked="0"/>
    </xf>
    <xf numFmtId="0" fontId="7" fillId="7" borderId="9" xfId="0" applyFont="1" applyFill="1" applyBorder="1" applyAlignment="1" applyProtection="1">
      <alignment horizontal="left" vertical="top" wrapText="1"/>
      <protection locked="0"/>
    </xf>
    <xf numFmtId="0" fontId="7" fillId="7" borderId="10" xfId="0" applyFont="1" applyFill="1" applyBorder="1" applyAlignment="1" applyProtection="1">
      <alignment horizontal="left" vertical="top" wrapText="1"/>
      <protection locked="0"/>
    </xf>
    <xf numFmtId="0" fontId="10" fillId="8" borderId="19" xfId="0" applyFont="1" applyFill="1" applyBorder="1" applyAlignment="1">
      <alignment horizontal="center" wrapText="1"/>
    </xf>
    <xf numFmtId="0" fontId="7" fillId="6" borderId="0" xfId="0" applyFont="1" applyFill="1" applyAlignment="1">
      <alignment horizontal="left" vertical="top" wrapText="1"/>
    </xf>
    <xf numFmtId="0" fontId="7" fillId="0" borderId="7" xfId="0" applyFont="1" applyBorder="1" applyAlignment="1" applyProtection="1">
      <alignment horizontal="center" vertical="center" wrapText="1"/>
      <protection locked="0"/>
    </xf>
    <xf numFmtId="0" fontId="7" fillId="7" borderId="11" xfId="0" applyFont="1" applyFill="1" applyBorder="1" applyAlignment="1" applyProtection="1">
      <alignment horizontal="left" vertical="top" wrapText="1"/>
      <protection locked="0"/>
    </xf>
    <xf numFmtId="0" fontId="7" fillId="7" borderId="12" xfId="0" applyFont="1" applyFill="1" applyBorder="1" applyAlignment="1" applyProtection="1">
      <alignment horizontal="left" vertical="top" wrapText="1"/>
      <protection locked="0"/>
    </xf>
    <xf numFmtId="0" fontId="7" fillId="7" borderId="13" xfId="0" applyFont="1" applyFill="1" applyBorder="1" applyAlignment="1" applyProtection="1">
      <alignment horizontal="left" vertical="top" wrapText="1"/>
      <protection locked="0"/>
    </xf>
    <xf numFmtId="0" fontId="7" fillId="0" borderId="0" xfId="0" applyFont="1" applyAlignment="1">
      <alignment vertical="top" wrapText="1"/>
    </xf>
    <xf numFmtId="0" fontId="7" fillId="8" borderId="7" xfId="0" applyFont="1" applyFill="1" applyBorder="1" applyAlignment="1">
      <alignment horizontal="center" wrapText="1"/>
    </xf>
    <xf numFmtId="0" fontId="12" fillId="8" borderId="7" xfId="0" applyFont="1" applyFill="1" applyBorder="1" applyAlignment="1">
      <alignment horizontal="center" wrapText="1"/>
    </xf>
    <xf numFmtId="0" fontId="7" fillId="0" borderId="7" xfId="0" quotePrefix="1" applyFont="1" applyBorder="1" applyAlignment="1" applyProtection="1">
      <alignment horizontal="left" vertical="top" wrapText="1"/>
      <protection locked="0"/>
    </xf>
    <xf numFmtId="0" fontId="7" fillId="7" borderId="20" xfId="0" applyFont="1" applyFill="1" applyBorder="1" applyProtection="1">
      <protection locked="0"/>
    </xf>
    <xf numFmtId="0" fontId="7" fillId="7" borderId="21" xfId="0" applyFont="1" applyFill="1" applyBorder="1" applyProtection="1">
      <protection locked="0"/>
    </xf>
    <xf numFmtId="0" fontId="7" fillId="7" borderId="22" xfId="0" applyFont="1" applyFill="1" applyBorder="1" applyProtection="1">
      <protection locked="0"/>
    </xf>
    <xf numFmtId="4" fontId="7" fillId="0" borderId="8" xfId="0" applyNumberFormat="1" applyFont="1" applyBorder="1" applyAlignment="1" applyProtection="1">
      <alignment horizontal="right" vertical="top" wrapText="1" indent="1"/>
      <protection locked="0"/>
    </xf>
    <xf numFmtId="4" fontId="7" fillId="0" borderId="10" xfId="0" applyNumberFormat="1" applyFont="1" applyBorder="1" applyAlignment="1" applyProtection="1">
      <alignment horizontal="right" vertical="top" wrapText="1" indent="1"/>
      <protection locked="0"/>
    </xf>
    <xf numFmtId="0" fontId="7" fillId="0" borderId="6" xfId="0" applyFont="1" applyBorder="1" applyAlignment="1" applyProtection="1">
      <alignment horizontal="center" vertical="top" wrapText="1"/>
      <protection locked="0"/>
    </xf>
    <xf numFmtId="0" fontId="7" fillId="0" borderId="6" xfId="0" applyFont="1" applyBorder="1" applyAlignment="1" applyProtection="1">
      <alignment horizontal="left" vertical="top" wrapText="1"/>
      <protection locked="0"/>
    </xf>
    <xf numFmtId="0" fontId="10" fillId="8" borderId="6" xfId="0" applyFont="1" applyFill="1" applyBorder="1" applyAlignment="1">
      <alignment horizontal="center" wrapText="1"/>
    </xf>
    <xf numFmtId="0" fontId="17" fillId="0" borderId="51" xfId="0" applyFont="1" applyBorder="1" applyProtection="1">
      <protection locked="0"/>
    </xf>
    <xf numFmtId="0" fontId="12" fillId="8" borderId="6" xfId="0" applyFont="1" applyFill="1" applyBorder="1" applyAlignment="1">
      <alignment horizontal="center" wrapText="1"/>
    </xf>
    <xf numFmtId="0" fontId="7" fillId="0" borderId="52" xfId="0" applyFont="1" applyBorder="1" applyAlignment="1" applyProtection="1">
      <alignment horizontal="left" wrapText="1"/>
      <protection locked="0"/>
    </xf>
    <xf numFmtId="0" fontId="7" fillId="0" borderId="53" xfId="0" applyFont="1" applyBorder="1" applyAlignment="1" applyProtection="1">
      <alignment horizontal="left" wrapText="1"/>
      <protection locked="0"/>
    </xf>
    <xf numFmtId="0" fontId="7" fillId="0" borderId="54" xfId="0" applyFont="1" applyBorder="1" applyAlignment="1" applyProtection="1">
      <alignment horizontal="left" wrapText="1"/>
      <protection locked="0"/>
    </xf>
    <xf numFmtId="0" fontId="7" fillId="0" borderId="23" xfId="0" applyFont="1" applyBorder="1" applyAlignment="1" applyProtection="1">
      <alignment horizontal="left" wrapText="1"/>
      <protection locked="0"/>
    </xf>
    <xf numFmtId="0" fontId="7" fillId="0" borderId="24"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12" fillId="8" borderId="23" xfId="0" applyFont="1" applyFill="1" applyBorder="1" applyAlignment="1">
      <alignment horizontal="center" wrapText="1"/>
    </xf>
    <xf numFmtId="0" fontId="12" fillId="8" borderId="24" xfId="0" applyFont="1" applyFill="1" applyBorder="1" applyAlignment="1">
      <alignment horizontal="center" wrapText="1"/>
    </xf>
    <xf numFmtId="0" fontId="12" fillId="8" borderId="25" xfId="0" applyFont="1" applyFill="1" applyBorder="1" applyAlignment="1">
      <alignment horizontal="center" wrapText="1"/>
    </xf>
    <xf numFmtId="0" fontId="7" fillId="8" borderId="7" xfId="0" applyFont="1" applyFill="1" applyBorder="1" applyAlignment="1">
      <alignment horizontal="left" vertical="top" wrapText="1"/>
    </xf>
    <xf numFmtId="164" fontId="10" fillId="7" borderId="7" xfId="0" applyNumberFormat="1" applyFont="1" applyFill="1" applyBorder="1" applyAlignment="1">
      <alignment horizontal="right" wrapText="1" indent="2"/>
    </xf>
    <xf numFmtId="0" fontId="10" fillId="7" borderId="7" xfId="0" applyFont="1" applyFill="1" applyBorder="1" applyAlignment="1">
      <alignment horizontal="right" wrapText="1" indent="2"/>
    </xf>
    <xf numFmtId="0" fontId="12" fillId="4" borderId="7" xfId="0" applyFont="1" applyFill="1" applyBorder="1" applyAlignment="1">
      <alignment horizontal="center" wrapText="1"/>
    </xf>
    <xf numFmtId="0" fontId="12" fillId="4" borderId="7" xfId="0" applyFont="1" applyFill="1" applyBorder="1" applyAlignment="1">
      <alignment horizontal="right" wrapText="1"/>
    </xf>
    <xf numFmtId="0" fontId="10" fillId="8" borderId="8" xfId="0" applyFont="1" applyFill="1" applyBorder="1" applyAlignment="1">
      <alignment horizontal="center" wrapText="1"/>
    </xf>
    <xf numFmtId="0" fontId="10" fillId="8" borderId="9" xfId="0" applyFont="1" applyFill="1" applyBorder="1" applyAlignment="1">
      <alignment horizontal="center" wrapText="1"/>
    </xf>
    <xf numFmtId="0" fontId="10" fillId="8" borderId="10" xfId="0" applyFont="1" applyFill="1" applyBorder="1" applyAlignment="1">
      <alignment horizontal="center" wrapText="1"/>
    </xf>
    <xf numFmtId="0" fontId="10" fillId="8" borderId="7" xfId="0" applyFont="1" applyFill="1" applyBorder="1" applyAlignment="1">
      <alignment horizontal="center" vertical="center" wrapText="1"/>
    </xf>
    <xf numFmtId="0" fontId="7" fillId="0" borderId="7" xfId="0" applyFont="1" applyBorder="1" applyAlignment="1" applyProtection="1">
      <alignment vertical="top" wrapText="1"/>
      <protection locked="0"/>
    </xf>
    <xf numFmtId="2" fontId="7" fillId="0" borderId="7" xfId="0" applyNumberFormat="1" applyFont="1" applyBorder="1" applyAlignment="1" applyProtection="1">
      <alignment vertical="top" wrapText="1"/>
      <protection locked="0"/>
    </xf>
    <xf numFmtId="0" fontId="7" fillId="0" borderId="7" xfId="0" applyFont="1" applyBorder="1" applyAlignment="1" applyProtection="1">
      <alignment horizontal="center" vertical="top" wrapText="1"/>
      <protection locked="0"/>
    </xf>
    <xf numFmtId="0" fontId="10" fillId="8" borderId="23" xfId="0" applyFont="1" applyFill="1" applyBorder="1" applyAlignment="1">
      <alignment horizontal="center" wrapText="1"/>
    </xf>
    <xf numFmtId="0" fontId="10" fillId="8" borderId="24" xfId="0" applyFont="1" applyFill="1" applyBorder="1" applyAlignment="1">
      <alignment horizontal="center" wrapText="1"/>
    </xf>
    <xf numFmtId="0" fontId="10" fillId="8" borderId="25" xfId="0" applyFont="1" applyFill="1" applyBorder="1" applyAlignment="1">
      <alignment horizontal="center" wrapText="1"/>
    </xf>
    <xf numFmtId="0" fontId="7" fillId="8" borderId="6" xfId="0" applyFont="1" applyFill="1" applyBorder="1" applyAlignment="1">
      <alignment horizontal="left" vertical="top" wrapText="1"/>
    </xf>
    <xf numFmtId="0" fontId="7" fillId="0" borderId="23"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25" xfId="0" applyFont="1" applyBorder="1" applyAlignment="1" applyProtection="1">
      <alignment horizontal="left" vertical="top" wrapText="1"/>
      <protection locked="0"/>
    </xf>
    <xf numFmtId="164" fontId="7" fillId="0" borderId="8" xfId="0" applyNumberFormat="1" applyFont="1" applyBorder="1" applyAlignment="1">
      <alignment horizontal="right" indent="1"/>
    </xf>
    <xf numFmtId="164" fontId="7" fillId="0" borderId="10" xfId="0" applyNumberFormat="1" applyFont="1" applyBorder="1" applyAlignment="1">
      <alignment horizontal="right" indent="1"/>
    </xf>
    <xf numFmtId="4" fontId="7" fillId="0" borderId="8" xfId="0" applyNumberFormat="1" applyFont="1" applyBorder="1" applyAlignment="1">
      <alignment horizontal="right" indent="1"/>
    </xf>
    <xf numFmtId="4" fontId="7" fillId="0" borderId="10" xfId="0" applyNumberFormat="1" applyFont="1" applyBorder="1" applyAlignment="1">
      <alignment horizontal="right" indent="1"/>
    </xf>
    <xf numFmtId="165" fontId="10" fillId="0" borderId="8" xfId="0" applyNumberFormat="1" applyFont="1" applyBorder="1" applyAlignment="1">
      <alignment horizontal="right" wrapText="1" indent="1"/>
    </xf>
    <xf numFmtId="165" fontId="10" fillId="0" borderId="10" xfId="0" applyNumberFormat="1" applyFont="1" applyBorder="1" applyAlignment="1">
      <alignment horizontal="right" wrapText="1" indent="1"/>
    </xf>
    <xf numFmtId="0" fontId="7" fillId="0" borderId="55" xfId="0" applyFont="1" applyBorder="1" applyAlignment="1">
      <alignment horizontal="left" wrapText="1"/>
    </xf>
    <xf numFmtId="0" fontId="7" fillId="0" borderId="53" xfId="0" applyFont="1" applyBorder="1" applyAlignment="1">
      <alignment horizontal="left" wrapText="1"/>
    </xf>
    <xf numFmtId="0" fontId="7" fillId="0" borderId="57" xfId="0" applyFont="1" applyBorder="1" applyAlignment="1">
      <alignment horizontal="left" wrapText="1"/>
    </xf>
    <xf numFmtId="0" fontId="7" fillId="0" borderId="58" xfId="0" applyFont="1" applyBorder="1" applyAlignment="1">
      <alignment horizontal="left" wrapText="1"/>
    </xf>
    <xf numFmtId="0" fontId="7" fillId="0" borderId="59" xfId="0" applyFont="1" applyBorder="1" applyAlignment="1">
      <alignment horizontal="left" wrapText="1"/>
    </xf>
    <xf numFmtId="0" fontId="28" fillId="0" borderId="0" xfId="0" applyFont="1" applyAlignment="1">
      <alignment horizontal="center" wrapText="1"/>
    </xf>
    <xf numFmtId="0" fontId="17" fillId="0" borderId="0" xfId="0" applyFont="1" applyAlignment="1">
      <alignment horizontal="center" wrapText="1"/>
    </xf>
    <xf numFmtId="0" fontId="7" fillId="8" borderId="8" xfId="0" applyFont="1" applyFill="1" applyBorder="1" applyAlignment="1">
      <alignment horizontal="left" vertical="top" wrapText="1"/>
    </xf>
    <xf numFmtId="0" fontId="10" fillId="8" borderId="32" xfId="0" applyFont="1" applyFill="1" applyBorder="1" applyAlignment="1">
      <alignment horizontal="center" wrapText="1"/>
    </xf>
    <xf numFmtId="0" fontId="10" fillId="8" borderId="33" xfId="0" applyFont="1" applyFill="1" applyBorder="1" applyAlignment="1">
      <alignment horizontal="center" wrapText="1"/>
    </xf>
    <xf numFmtId="0" fontId="10" fillId="8" borderId="34" xfId="0" applyFont="1" applyFill="1" applyBorder="1" applyAlignment="1">
      <alignment horizontal="center" wrapText="1"/>
    </xf>
    <xf numFmtId="0" fontId="10" fillId="7" borderId="29" xfId="0" applyFont="1" applyFill="1" applyBorder="1" applyAlignment="1">
      <alignment horizontal="center" wrapText="1"/>
    </xf>
    <xf numFmtId="0" fontId="10" fillId="7" borderId="30" xfId="0" applyFont="1" applyFill="1" applyBorder="1" applyAlignment="1">
      <alignment horizontal="center" wrapText="1"/>
    </xf>
    <xf numFmtId="0" fontId="10" fillId="7" borderId="31" xfId="0" applyFont="1" applyFill="1" applyBorder="1" applyAlignment="1">
      <alignment horizontal="center" wrapText="1"/>
    </xf>
    <xf numFmtId="0" fontId="10" fillId="7" borderId="48" xfId="0" applyFont="1" applyFill="1" applyBorder="1" applyAlignment="1">
      <alignment horizontal="center" wrapText="1"/>
    </xf>
    <xf numFmtId="0" fontId="10" fillId="7" borderId="49" xfId="0" applyFont="1" applyFill="1" applyBorder="1" applyAlignment="1">
      <alignment horizontal="center" wrapText="1"/>
    </xf>
    <xf numFmtId="0" fontId="10" fillId="7" borderId="50" xfId="0" applyFont="1" applyFill="1" applyBorder="1" applyAlignment="1">
      <alignment horizontal="center" wrapText="1"/>
    </xf>
    <xf numFmtId="0" fontId="10" fillId="0" borderId="0" xfId="0" applyFont="1" applyAlignment="1">
      <alignment horizontal="left" vertical="top" wrapText="1"/>
    </xf>
    <xf numFmtId="0" fontId="22" fillId="8" borderId="3" xfId="0" applyFont="1" applyFill="1" applyBorder="1" applyAlignment="1">
      <alignment horizontal="center" wrapText="1"/>
    </xf>
    <xf numFmtId="0" fontId="22" fillId="8" borderId="4" xfId="0" applyFont="1" applyFill="1" applyBorder="1" applyAlignment="1">
      <alignment horizontal="center" wrapText="1"/>
    </xf>
    <xf numFmtId="0" fontId="22" fillId="8" borderId="5" xfId="0" applyFont="1" applyFill="1" applyBorder="1" applyAlignment="1">
      <alignment horizontal="center" wrapText="1"/>
    </xf>
    <xf numFmtId="0" fontId="7" fillId="0" borderId="3"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3"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10" borderId="3" xfId="0" applyFont="1" applyFill="1" applyBorder="1" applyAlignment="1">
      <alignment horizontal="center" vertical="top" wrapText="1"/>
    </xf>
    <xf numFmtId="0" fontId="7" fillId="10" borderId="4" xfId="0" applyFont="1" applyFill="1" applyBorder="1" applyAlignment="1">
      <alignment horizontal="center" vertical="top" wrapText="1"/>
    </xf>
    <xf numFmtId="0" fontId="7" fillId="10" borderId="5" xfId="0" applyFont="1" applyFill="1" applyBorder="1" applyAlignment="1">
      <alignment horizontal="center" vertical="top" wrapText="1"/>
    </xf>
    <xf numFmtId="0" fontId="7" fillId="0" borderId="1" xfId="0" applyFont="1" applyBorder="1" applyAlignment="1" applyProtection="1">
      <alignment vertical="top" wrapText="1"/>
      <protection locked="0"/>
    </xf>
    <xf numFmtId="0" fontId="1" fillId="2" borderId="2" xfId="0" applyFont="1" applyFill="1" applyBorder="1" applyAlignment="1">
      <alignment horizontal="left" vertical="top" wrapText="1"/>
    </xf>
    <xf numFmtId="0" fontId="2" fillId="5" borderId="3" xfId="0" applyFont="1" applyFill="1" applyBorder="1" applyAlignment="1">
      <alignment horizontal="center" wrapText="1"/>
    </xf>
    <xf numFmtId="0" fontId="2" fillId="5" borderId="4" xfId="0" applyFont="1" applyFill="1" applyBorder="1" applyAlignment="1">
      <alignment horizontal="center" wrapText="1"/>
    </xf>
    <xf numFmtId="0" fontId="2" fillId="5" borderId="5" xfId="0" applyFont="1" applyFill="1" applyBorder="1" applyAlignment="1">
      <alignment horizontal="center" wrapText="1"/>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1" fillId="0" borderId="2" xfId="0" applyFont="1" applyBorder="1" applyAlignment="1">
      <alignment wrapText="1"/>
    </xf>
    <xf numFmtId="0" fontId="1" fillId="2" borderId="0" xfId="0" applyFont="1" applyFill="1" applyAlignment="1">
      <alignment vertical="top" wrapText="1"/>
    </xf>
  </cellXfs>
  <cellStyles count="1">
    <cellStyle name="Normal" xfId="0" builtinId="0"/>
  </cellStyles>
  <dxfs count="0"/>
  <tableStyles count="0" defaultTableStyle="TableStyleMedium2" defaultPivotStyle="PivotStyleLight16"/>
  <colors>
    <mruColors>
      <color rgb="FFFFFFCC"/>
      <color rgb="FF66FF33"/>
      <color rgb="FFFF9900"/>
      <color rgb="FF81FBF5"/>
      <color rgb="FFFFFF99"/>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C4"/>
  <sheetViews>
    <sheetView tabSelected="1" zoomScale="110" zoomScaleNormal="110" workbookViewId="0">
      <selection sqref="A1:A1048576"/>
    </sheetView>
  </sheetViews>
  <sheetFormatPr baseColWidth="10" defaultRowHeight="13" x14ac:dyDescent="0.3"/>
  <cols>
    <col min="1" max="1" width="1.36328125" style="9" customWidth="1"/>
    <col min="2" max="2" width="119" style="9" customWidth="1"/>
    <col min="3" max="3" width="1.36328125" style="9" customWidth="1"/>
    <col min="4" max="16384" width="10.90625" style="9"/>
  </cols>
  <sheetData>
    <row r="1" spans="1:3" ht="7.5" customHeight="1" x14ac:dyDescent="0.3">
      <c r="A1" s="13"/>
      <c r="B1" s="13"/>
      <c r="C1" s="13"/>
    </row>
    <row r="2" spans="1:3" ht="31.5" customHeight="1" x14ac:dyDescent="0.3">
      <c r="A2" s="13"/>
      <c r="B2" s="19" t="s">
        <v>2</v>
      </c>
      <c r="C2" s="13"/>
    </row>
    <row r="3" spans="1:3" ht="333.5" customHeight="1" x14ac:dyDescent="0.3">
      <c r="A3" s="13"/>
      <c r="B3" s="8" t="s">
        <v>417</v>
      </c>
      <c r="C3" s="13"/>
    </row>
    <row r="4" spans="1:3" ht="7.5" customHeight="1" x14ac:dyDescent="0.3">
      <c r="A4" s="13"/>
      <c r="B4" s="13"/>
      <c r="C4" s="13"/>
    </row>
  </sheetData>
  <sheetProtection sheet="1" objects="1" scenarios="1" selectLockedCells="1"/>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oddHeader>
    <oddFooter>&amp;R&amp;G My-SBM</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7718-F945-4769-BE17-23A3939BA189}">
  <dimension ref="A1:T39"/>
  <sheetViews>
    <sheetView zoomScale="110" zoomScaleNormal="110" workbookViewId="0">
      <pane xSplit="5" ySplit="3" topLeftCell="F4" activePane="bottomRight" state="frozen"/>
      <selection pane="topRight" activeCell="F1" sqref="F1"/>
      <selection pane="bottomLeft" activeCell="A4" sqref="A4"/>
      <selection pane="bottomRight" activeCell="F4" sqref="F4"/>
    </sheetView>
  </sheetViews>
  <sheetFormatPr baseColWidth="10" defaultColWidth="3.6328125" defaultRowHeight="13" x14ac:dyDescent="0.3"/>
  <cols>
    <col min="1" max="5" width="5.6328125" style="7" customWidth="1"/>
    <col min="6" max="17" width="7.6328125" style="7" customWidth="1"/>
    <col min="18" max="19" width="6.6328125" style="7" customWidth="1"/>
    <col min="20" max="20" width="6.6328125" style="40" customWidth="1"/>
    <col min="21" max="52" width="10.81640625" style="7" customWidth="1"/>
    <col min="53" max="16384" width="3.6328125" style="7"/>
  </cols>
  <sheetData>
    <row r="1" spans="1:20" s="8" customFormat="1" ht="41" customHeight="1" x14ac:dyDescent="0.35">
      <c r="A1" s="117" t="s">
        <v>405</v>
      </c>
      <c r="B1" s="117"/>
      <c r="C1" s="117"/>
      <c r="D1" s="117"/>
      <c r="E1" s="117"/>
      <c r="F1" s="117"/>
      <c r="G1" s="117"/>
      <c r="H1" s="117"/>
      <c r="I1" s="117"/>
      <c r="J1" s="117"/>
      <c r="K1" s="117"/>
      <c r="L1" s="117"/>
      <c r="M1" s="117"/>
      <c r="N1" s="117"/>
      <c r="O1" s="117"/>
      <c r="P1" s="117"/>
      <c r="Q1" s="117"/>
      <c r="R1" s="117"/>
      <c r="S1" s="117"/>
      <c r="T1" s="117"/>
    </row>
    <row r="2" spans="1:20" x14ac:dyDescent="0.3">
      <c r="D2" s="14" t="s">
        <v>226</v>
      </c>
      <c r="E2" s="41" t="str">
        <f>IF('Liste des activités'!M2="","",'Liste des activités'!M2)</f>
        <v>Ex: Jour de travail à 100%</v>
      </c>
      <c r="F2" s="42"/>
      <c r="G2" s="42"/>
      <c r="H2" s="42"/>
      <c r="J2" s="145" t="s">
        <v>184</v>
      </c>
      <c r="K2" s="146"/>
      <c r="L2" s="147"/>
    </row>
    <row r="3" spans="1:20" x14ac:dyDescent="0.3">
      <c r="A3" s="36" t="s">
        <v>1</v>
      </c>
      <c r="B3" s="100" t="s">
        <v>0</v>
      </c>
      <c r="C3" s="100"/>
      <c r="D3" s="100"/>
      <c r="E3" s="100"/>
      <c r="F3" s="20" t="str">
        <f xml:space="preserve"> IF('Parties prenantes'!M4="","",'Parties prenantes'!M4)</f>
        <v>JC</v>
      </c>
      <c r="G3" s="20" t="str">
        <f xml:space="preserve"> IF('Parties prenantes'!M5="","",'Parties prenantes'!M5)</f>
        <v>EM</v>
      </c>
      <c r="H3" s="20" t="str">
        <f xml:space="preserve"> IF('Parties prenantes'!M6="","",'Parties prenantes'!M6)</f>
        <v>BV</v>
      </c>
      <c r="I3" s="20" t="str">
        <f xml:space="preserve"> IF('Parties prenantes'!M7="","",'Parties prenantes'!M7)</f>
        <v/>
      </c>
      <c r="J3" s="20" t="str">
        <f xml:space="preserve"> IF('Parties prenantes'!M8="","",'Parties prenantes'!M8)</f>
        <v/>
      </c>
      <c r="K3" s="20" t="str">
        <f xml:space="preserve"> IF('Parties prenantes'!M9="","",'Parties prenantes'!M9)</f>
        <v/>
      </c>
      <c r="L3" s="20" t="str">
        <f xml:space="preserve"> IF('Parties prenantes'!M10="","",'Parties prenantes'!M10)</f>
        <v/>
      </c>
      <c r="M3" s="20" t="str">
        <f xml:space="preserve"> IF('Parties prenantes'!M11="","",'Parties prenantes'!M11)</f>
        <v/>
      </c>
      <c r="N3" s="20" t="str">
        <f xml:space="preserve"> IF('Parties prenantes'!M12="","",'Parties prenantes'!M12)</f>
        <v/>
      </c>
      <c r="O3" s="20" t="str">
        <f xml:space="preserve"> IF('Parties prenantes'!M13="","",'Parties prenantes'!M13)</f>
        <v/>
      </c>
      <c r="P3" s="20" t="str">
        <f xml:space="preserve"> IF('Parties prenantes'!M14="","",'Parties prenantes'!M14)</f>
        <v/>
      </c>
      <c r="Q3" s="20" t="str">
        <f xml:space="preserve"> IF('Parties prenantes'!M15="","",'Parties prenantes'!M15)</f>
        <v/>
      </c>
      <c r="R3" s="143" t="s">
        <v>3</v>
      </c>
      <c r="S3" s="143"/>
    </row>
    <row r="4" spans="1:20" ht="13" customHeight="1" x14ac:dyDescent="0.3">
      <c r="A4" s="35">
        <v>1</v>
      </c>
      <c r="B4" s="140" t="str">
        <f>IF('Liste des activités'!B4="","",'Liste des activités'!B4)</f>
        <v>Exemple Activité A1</v>
      </c>
      <c r="C4" s="140"/>
      <c r="D4" s="140"/>
      <c r="E4" s="140"/>
      <c r="F4" s="17">
        <v>0.1</v>
      </c>
      <c r="G4" s="17">
        <v>0.5</v>
      </c>
      <c r="H4" s="17">
        <v>20</v>
      </c>
      <c r="I4" s="17"/>
      <c r="J4" s="17"/>
      <c r="K4" s="17"/>
      <c r="L4" s="17"/>
      <c r="M4" s="17"/>
      <c r="N4" s="17"/>
      <c r="O4" s="17"/>
      <c r="P4" s="17"/>
      <c r="Q4" s="17"/>
      <c r="R4" s="141">
        <f>IF(SUM(F4:Q4)=0,"",SUM(F4:Q4))</f>
        <v>20.6</v>
      </c>
      <c r="S4" s="142"/>
      <c r="T4" s="43">
        <f>IF('Liste des activités'!U4="","", 'Liste des activités'!U4  )</f>
        <v>20</v>
      </c>
    </row>
    <row r="5" spans="1:20" ht="13" customHeight="1" x14ac:dyDescent="0.3">
      <c r="A5" s="35">
        <f>A4+1</f>
        <v>2</v>
      </c>
      <c r="B5" s="140" t="str">
        <f>IF('Liste des activités'!B5="","",'Liste des activités'!B5)</f>
        <v>Exemple Activité A2</v>
      </c>
      <c r="C5" s="140"/>
      <c r="D5" s="140"/>
      <c r="E5" s="140"/>
      <c r="F5" s="17">
        <v>2</v>
      </c>
      <c r="G5" s="17">
        <v>1</v>
      </c>
      <c r="H5" s="17">
        <v>10</v>
      </c>
      <c r="I5" s="17"/>
      <c r="J5" s="17"/>
      <c r="K5" s="17"/>
      <c r="L5" s="17"/>
      <c r="M5" s="17"/>
      <c r="N5" s="17"/>
      <c r="O5" s="17"/>
      <c r="P5" s="17"/>
      <c r="Q5" s="17"/>
      <c r="R5" s="141">
        <f t="shared" ref="R5:R32" si="0">IF(SUM(F5:Q5)=0,"",SUM(F5:Q5))</f>
        <v>13</v>
      </c>
      <c r="S5" s="142"/>
      <c r="T5" s="43">
        <f>IF('Liste des activités'!U5="","", 'Liste des activités'!U5  )</f>
        <v>30</v>
      </c>
    </row>
    <row r="6" spans="1:20" ht="13" customHeight="1" x14ac:dyDescent="0.3">
      <c r="A6" s="35">
        <f t="shared" ref="A6:A38" si="1">A5+1</f>
        <v>3</v>
      </c>
      <c r="B6" s="140" t="str">
        <f>IF('Liste des activités'!B6="","",'Liste des activités'!B6)</f>
        <v>Exemple Activité A3</v>
      </c>
      <c r="C6" s="140"/>
      <c r="D6" s="140"/>
      <c r="E6" s="140"/>
      <c r="F6" s="17">
        <v>1</v>
      </c>
      <c r="G6" s="17">
        <v>1</v>
      </c>
      <c r="H6" s="17">
        <v>25</v>
      </c>
      <c r="I6" s="17"/>
      <c r="J6" s="17"/>
      <c r="K6" s="17"/>
      <c r="L6" s="17"/>
      <c r="M6" s="17"/>
      <c r="N6" s="17"/>
      <c r="O6" s="17"/>
      <c r="P6" s="17"/>
      <c r="Q6" s="17"/>
      <c r="R6" s="141">
        <f t="shared" si="0"/>
        <v>27</v>
      </c>
      <c r="S6" s="142"/>
      <c r="T6" s="43">
        <f>IF('Liste des activités'!U6="","", 'Liste des activités'!U6  )</f>
        <v>50</v>
      </c>
    </row>
    <row r="7" spans="1:20" ht="13" customHeight="1" x14ac:dyDescent="0.3">
      <c r="A7" s="35">
        <f t="shared" si="1"/>
        <v>4</v>
      </c>
      <c r="B7" s="140" t="str">
        <f>IF('Liste des activités'!B7="","",'Liste des activités'!B7)</f>
        <v>Exemple Activité A4</v>
      </c>
      <c r="C7" s="140"/>
      <c r="D7" s="140"/>
      <c r="E7" s="140"/>
      <c r="F7" s="17"/>
      <c r="G7" s="17"/>
      <c r="H7" s="17">
        <v>2</v>
      </c>
      <c r="I7" s="17"/>
      <c r="J7" s="17"/>
      <c r="K7" s="17"/>
      <c r="L7" s="17"/>
      <c r="M7" s="17"/>
      <c r="N7" s="17"/>
      <c r="O7" s="17"/>
      <c r="P7" s="17"/>
      <c r="Q7" s="17"/>
      <c r="R7" s="141">
        <f t="shared" si="0"/>
        <v>2</v>
      </c>
      <c r="S7" s="142"/>
      <c r="T7" s="43">
        <f>IF('Liste des activités'!U7="","", 'Liste des activités'!U7  )</f>
        <v>2</v>
      </c>
    </row>
    <row r="8" spans="1:20" x14ac:dyDescent="0.3">
      <c r="A8" s="35">
        <f t="shared" si="1"/>
        <v>5</v>
      </c>
      <c r="B8" s="140" t="str">
        <f>IF('Liste des activités'!B8="","",'Liste des activités'!B8)</f>
        <v>Efface ces exemples</v>
      </c>
      <c r="C8" s="140"/>
      <c r="D8" s="140"/>
      <c r="E8" s="140"/>
      <c r="F8" s="17"/>
      <c r="G8" s="17"/>
      <c r="H8" s="17"/>
      <c r="I8" s="17"/>
      <c r="J8" s="17"/>
      <c r="K8" s="17"/>
      <c r="L8" s="17"/>
      <c r="M8" s="17"/>
      <c r="N8" s="17"/>
      <c r="O8" s="17"/>
      <c r="P8" s="17"/>
      <c r="Q8" s="17"/>
      <c r="R8" s="141" t="str">
        <f t="shared" si="0"/>
        <v/>
      </c>
      <c r="S8" s="142"/>
      <c r="T8" s="43" t="str">
        <f>IF('Liste des activités'!U8="","", 'Liste des activités'!U8  )</f>
        <v/>
      </c>
    </row>
    <row r="9" spans="1:20" x14ac:dyDescent="0.3">
      <c r="A9" s="35">
        <f t="shared" si="1"/>
        <v>6</v>
      </c>
      <c r="B9" s="140" t="str">
        <f>IF('Liste des activités'!B9="","",'Liste des activités'!B9)</f>
        <v/>
      </c>
      <c r="C9" s="140"/>
      <c r="D9" s="140"/>
      <c r="E9" s="140"/>
      <c r="F9" s="17"/>
      <c r="G9" s="17"/>
      <c r="H9" s="17"/>
      <c r="I9" s="17"/>
      <c r="J9" s="17"/>
      <c r="K9" s="17"/>
      <c r="L9" s="17"/>
      <c r="M9" s="17"/>
      <c r="N9" s="17"/>
      <c r="O9" s="17"/>
      <c r="P9" s="17"/>
      <c r="Q9" s="17"/>
      <c r="R9" s="141" t="str">
        <f t="shared" si="0"/>
        <v/>
      </c>
      <c r="S9" s="142"/>
      <c r="T9" s="43" t="str">
        <f>IF('Liste des activités'!U9="","", 'Liste des activités'!U9  )</f>
        <v/>
      </c>
    </row>
    <row r="10" spans="1:20" x14ac:dyDescent="0.3">
      <c r="A10" s="35">
        <f t="shared" si="1"/>
        <v>7</v>
      </c>
      <c r="B10" s="140" t="str">
        <f>IF('Liste des activités'!B10="","",'Liste des activités'!B10)</f>
        <v/>
      </c>
      <c r="C10" s="140"/>
      <c r="D10" s="140"/>
      <c r="E10" s="140"/>
      <c r="F10" s="17"/>
      <c r="G10" s="17"/>
      <c r="H10" s="17"/>
      <c r="I10" s="17"/>
      <c r="J10" s="17"/>
      <c r="K10" s="17"/>
      <c r="L10" s="17"/>
      <c r="M10" s="17"/>
      <c r="N10" s="17"/>
      <c r="O10" s="17"/>
      <c r="P10" s="17"/>
      <c r="Q10" s="17"/>
      <c r="R10" s="141" t="str">
        <f t="shared" si="0"/>
        <v/>
      </c>
      <c r="S10" s="142"/>
      <c r="T10" s="43" t="str">
        <f>IF('Liste des activités'!U10="","", 'Liste des activités'!U10  )</f>
        <v/>
      </c>
    </row>
    <row r="11" spans="1:20" x14ac:dyDescent="0.3">
      <c r="A11" s="35">
        <f t="shared" si="1"/>
        <v>8</v>
      </c>
      <c r="B11" s="140" t="str">
        <f>IF('Liste des activités'!B11="","",'Liste des activités'!B11)</f>
        <v/>
      </c>
      <c r="C11" s="140"/>
      <c r="D11" s="140"/>
      <c r="E11" s="140"/>
      <c r="F11" s="17"/>
      <c r="G11" s="17"/>
      <c r="H11" s="17"/>
      <c r="I11" s="17"/>
      <c r="J11" s="17"/>
      <c r="K11" s="17"/>
      <c r="L11" s="17"/>
      <c r="M11" s="17"/>
      <c r="N11" s="17"/>
      <c r="O11" s="17"/>
      <c r="P11" s="17"/>
      <c r="Q11" s="17"/>
      <c r="R11" s="141" t="str">
        <f t="shared" si="0"/>
        <v/>
      </c>
      <c r="S11" s="142"/>
      <c r="T11" s="43" t="str">
        <f>IF('Liste des activités'!U11="","", 'Liste des activités'!U11  )</f>
        <v/>
      </c>
    </row>
    <row r="12" spans="1:20" x14ac:dyDescent="0.3">
      <c r="A12" s="35">
        <f t="shared" si="1"/>
        <v>9</v>
      </c>
      <c r="B12" s="140" t="str">
        <f>IF('Liste des activités'!B12="","",'Liste des activités'!B12)</f>
        <v/>
      </c>
      <c r="C12" s="140"/>
      <c r="D12" s="140"/>
      <c r="E12" s="140"/>
      <c r="F12" s="17"/>
      <c r="G12" s="17"/>
      <c r="H12" s="17"/>
      <c r="I12" s="17"/>
      <c r="J12" s="17"/>
      <c r="K12" s="17"/>
      <c r="L12" s="17"/>
      <c r="M12" s="17"/>
      <c r="N12" s="17"/>
      <c r="O12" s="17"/>
      <c r="P12" s="17"/>
      <c r="Q12" s="17"/>
      <c r="R12" s="141" t="str">
        <f t="shared" si="0"/>
        <v/>
      </c>
      <c r="S12" s="142"/>
      <c r="T12" s="43" t="str">
        <f>IF('Liste des activités'!U12="","", 'Liste des activités'!U12  )</f>
        <v/>
      </c>
    </row>
    <row r="13" spans="1:20" x14ac:dyDescent="0.3">
      <c r="A13" s="35">
        <f t="shared" si="1"/>
        <v>10</v>
      </c>
      <c r="B13" s="140" t="str">
        <f>IF('Liste des activités'!B13="","",'Liste des activités'!B13)</f>
        <v/>
      </c>
      <c r="C13" s="140"/>
      <c r="D13" s="140"/>
      <c r="E13" s="140"/>
      <c r="F13" s="17"/>
      <c r="G13" s="17"/>
      <c r="H13" s="17"/>
      <c r="I13" s="17"/>
      <c r="J13" s="17"/>
      <c r="K13" s="17"/>
      <c r="L13" s="17"/>
      <c r="M13" s="17"/>
      <c r="N13" s="17"/>
      <c r="O13" s="17"/>
      <c r="P13" s="17"/>
      <c r="Q13" s="17"/>
      <c r="R13" s="141" t="str">
        <f t="shared" si="0"/>
        <v/>
      </c>
      <c r="S13" s="142"/>
      <c r="T13" s="43" t="str">
        <f>IF('Liste des activités'!U13="","", 'Liste des activités'!U13  )</f>
        <v/>
      </c>
    </row>
    <row r="14" spans="1:20" x14ac:dyDescent="0.3">
      <c r="A14" s="35">
        <f t="shared" si="1"/>
        <v>11</v>
      </c>
      <c r="B14" s="140" t="str">
        <f>IF('Liste des activités'!B14="","",'Liste des activités'!B14)</f>
        <v/>
      </c>
      <c r="C14" s="140"/>
      <c r="D14" s="140"/>
      <c r="E14" s="140"/>
      <c r="F14" s="17"/>
      <c r="G14" s="17"/>
      <c r="H14" s="17"/>
      <c r="I14" s="17"/>
      <c r="J14" s="17"/>
      <c r="K14" s="17"/>
      <c r="L14" s="17"/>
      <c r="M14" s="17"/>
      <c r="N14" s="17"/>
      <c r="O14" s="17"/>
      <c r="P14" s="17"/>
      <c r="Q14" s="17"/>
      <c r="R14" s="141" t="str">
        <f t="shared" si="0"/>
        <v/>
      </c>
      <c r="S14" s="142"/>
      <c r="T14" s="43" t="str">
        <f>IF('Liste des activités'!U14="","", 'Liste des activités'!U14  )</f>
        <v/>
      </c>
    </row>
    <row r="15" spans="1:20" x14ac:dyDescent="0.3">
      <c r="A15" s="35">
        <f t="shared" si="1"/>
        <v>12</v>
      </c>
      <c r="B15" s="140" t="str">
        <f>IF('Liste des activités'!B15="","",'Liste des activités'!B15)</f>
        <v/>
      </c>
      <c r="C15" s="140"/>
      <c r="D15" s="140"/>
      <c r="E15" s="140"/>
      <c r="F15" s="17"/>
      <c r="G15" s="17"/>
      <c r="H15" s="17"/>
      <c r="I15" s="17"/>
      <c r="J15" s="17"/>
      <c r="K15" s="17"/>
      <c r="L15" s="17"/>
      <c r="M15" s="17"/>
      <c r="N15" s="17"/>
      <c r="O15" s="17"/>
      <c r="P15" s="17"/>
      <c r="Q15" s="17"/>
      <c r="R15" s="141" t="str">
        <f t="shared" si="0"/>
        <v/>
      </c>
      <c r="S15" s="142"/>
      <c r="T15" s="43" t="str">
        <f>IF('Liste des activités'!U15="","", 'Liste des activités'!U15  )</f>
        <v/>
      </c>
    </row>
    <row r="16" spans="1:20" x14ac:dyDescent="0.3">
      <c r="A16" s="35">
        <f t="shared" si="1"/>
        <v>13</v>
      </c>
      <c r="B16" s="140" t="str">
        <f>IF('Liste des activités'!B16="","",'Liste des activités'!B16)</f>
        <v/>
      </c>
      <c r="C16" s="140"/>
      <c r="D16" s="140"/>
      <c r="E16" s="140"/>
      <c r="F16" s="17"/>
      <c r="G16" s="17"/>
      <c r="H16" s="17"/>
      <c r="I16" s="17"/>
      <c r="J16" s="17"/>
      <c r="K16" s="17"/>
      <c r="L16" s="17"/>
      <c r="M16" s="17"/>
      <c r="N16" s="17"/>
      <c r="O16" s="17"/>
      <c r="P16" s="17"/>
      <c r="Q16" s="17"/>
      <c r="R16" s="141" t="str">
        <f t="shared" si="0"/>
        <v/>
      </c>
      <c r="S16" s="142"/>
      <c r="T16" s="43" t="str">
        <f>IF('Liste des activités'!U16="","", 'Liste des activités'!U16  )</f>
        <v/>
      </c>
    </row>
    <row r="17" spans="1:20" x14ac:dyDescent="0.3">
      <c r="A17" s="35">
        <f t="shared" si="1"/>
        <v>14</v>
      </c>
      <c r="B17" s="140" t="str">
        <f>IF('Liste des activités'!B17="","",'Liste des activités'!B17)</f>
        <v/>
      </c>
      <c r="C17" s="140"/>
      <c r="D17" s="140"/>
      <c r="E17" s="140"/>
      <c r="F17" s="17"/>
      <c r="G17" s="17"/>
      <c r="H17" s="17"/>
      <c r="I17" s="17"/>
      <c r="J17" s="17"/>
      <c r="K17" s="17"/>
      <c r="L17" s="17"/>
      <c r="M17" s="17"/>
      <c r="N17" s="17"/>
      <c r="O17" s="17"/>
      <c r="P17" s="17"/>
      <c r="Q17" s="17"/>
      <c r="R17" s="141" t="str">
        <f t="shared" si="0"/>
        <v/>
      </c>
      <c r="S17" s="142"/>
      <c r="T17" s="43" t="str">
        <f>IF('Liste des activités'!U17="","", 'Liste des activités'!U17  )</f>
        <v/>
      </c>
    </row>
    <row r="18" spans="1:20" x14ac:dyDescent="0.3">
      <c r="A18" s="35">
        <f t="shared" si="1"/>
        <v>15</v>
      </c>
      <c r="B18" s="140" t="str">
        <f>IF('Liste des activités'!B18="","",'Liste des activités'!B18)</f>
        <v/>
      </c>
      <c r="C18" s="140"/>
      <c r="D18" s="140"/>
      <c r="E18" s="140"/>
      <c r="F18" s="17"/>
      <c r="G18" s="17"/>
      <c r="H18" s="17"/>
      <c r="I18" s="17"/>
      <c r="J18" s="17"/>
      <c r="K18" s="17"/>
      <c r="L18" s="17"/>
      <c r="M18" s="17"/>
      <c r="N18" s="17"/>
      <c r="O18" s="17"/>
      <c r="P18" s="17"/>
      <c r="Q18" s="17"/>
      <c r="R18" s="141" t="str">
        <f t="shared" si="0"/>
        <v/>
      </c>
      <c r="S18" s="142"/>
      <c r="T18" s="43" t="str">
        <f>IF('Liste des activités'!U18="","", 'Liste des activités'!U18  )</f>
        <v/>
      </c>
    </row>
    <row r="19" spans="1:20" x14ac:dyDescent="0.3">
      <c r="A19" s="35">
        <f t="shared" si="1"/>
        <v>16</v>
      </c>
      <c r="B19" s="140" t="str">
        <f>IF('Liste des activités'!B19="","",'Liste des activités'!B19)</f>
        <v/>
      </c>
      <c r="C19" s="140"/>
      <c r="D19" s="140"/>
      <c r="E19" s="140"/>
      <c r="F19" s="17"/>
      <c r="G19" s="17"/>
      <c r="H19" s="17"/>
      <c r="I19" s="17"/>
      <c r="J19" s="17"/>
      <c r="K19" s="17"/>
      <c r="L19" s="17"/>
      <c r="M19" s="17"/>
      <c r="N19" s="17"/>
      <c r="O19" s="17"/>
      <c r="P19" s="17"/>
      <c r="Q19" s="17"/>
      <c r="R19" s="141" t="str">
        <f t="shared" si="0"/>
        <v/>
      </c>
      <c r="S19" s="142"/>
      <c r="T19" s="43" t="str">
        <f>IF('Liste des activités'!U19="","", 'Liste des activités'!U19  )</f>
        <v/>
      </c>
    </row>
    <row r="20" spans="1:20" x14ac:dyDescent="0.3">
      <c r="A20" s="35">
        <f t="shared" si="1"/>
        <v>17</v>
      </c>
      <c r="B20" s="140" t="str">
        <f>IF('Liste des activités'!B20="","",'Liste des activités'!B20)</f>
        <v/>
      </c>
      <c r="C20" s="140"/>
      <c r="D20" s="140"/>
      <c r="E20" s="140"/>
      <c r="F20" s="17"/>
      <c r="G20" s="17"/>
      <c r="H20" s="17"/>
      <c r="I20" s="17"/>
      <c r="J20" s="17"/>
      <c r="K20" s="17"/>
      <c r="L20" s="17"/>
      <c r="M20" s="17"/>
      <c r="N20" s="17"/>
      <c r="O20" s="17"/>
      <c r="P20" s="17"/>
      <c r="Q20" s="17"/>
      <c r="R20" s="141" t="str">
        <f t="shared" si="0"/>
        <v/>
      </c>
      <c r="S20" s="142"/>
      <c r="T20" s="43" t="str">
        <f>IF('Liste des activités'!U20="","", 'Liste des activités'!U20  )</f>
        <v/>
      </c>
    </row>
    <row r="21" spans="1:20" x14ac:dyDescent="0.3">
      <c r="A21" s="35">
        <f t="shared" si="1"/>
        <v>18</v>
      </c>
      <c r="B21" s="140" t="str">
        <f>IF('Liste des activités'!B21="","",'Liste des activités'!B21)</f>
        <v/>
      </c>
      <c r="C21" s="140"/>
      <c r="D21" s="140"/>
      <c r="E21" s="140"/>
      <c r="F21" s="17"/>
      <c r="G21" s="17"/>
      <c r="H21" s="17"/>
      <c r="I21" s="17"/>
      <c r="J21" s="17"/>
      <c r="K21" s="17"/>
      <c r="L21" s="17"/>
      <c r="M21" s="17"/>
      <c r="N21" s="17"/>
      <c r="O21" s="17"/>
      <c r="P21" s="17"/>
      <c r="Q21" s="17"/>
      <c r="R21" s="141" t="str">
        <f t="shared" si="0"/>
        <v/>
      </c>
      <c r="S21" s="142"/>
      <c r="T21" s="43" t="str">
        <f>IF('Liste des activités'!U21="","", 'Liste des activités'!U21  )</f>
        <v/>
      </c>
    </row>
    <row r="22" spans="1:20" x14ac:dyDescent="0.3">
      <c r="A22" s="35">
        <f t="shared" si="1"/>
        <v>19</v>
      </c>
      <c r="B22" s="140" t="str">
        <f>IF('Liste des activités'!B22="","",'Liste des activités'!B22)</f>
        <v/>
      </c>
      <c r="C22" s="140"/>
      <c r="D22" s="140"/>
      <c r="E22" s="140"/>
      <c r="F22" s="17"/>
      <c r="G22" s="17"/>
      <c r="H22" s="17"/>
      <c r="I22" s="17"/>
      <c r="J22" s="17"/>
      <c r="K22" s="17"/>
      <c r="L22" s="17"/>
      <c r="M22" s="17"/>
      <c r="N22" s="17"/>
      <c r="O22" s="17"/>
      <c r="P22" s="17"/>
      <c r="Q22" s="17"/>
      <c r="R22" s="141" t="str">
        <f t="shared" si="0"/>
        <v/>
      </c>
      <c r="S22" s="142"/>
      <c r="T22" s="43" t="str">
        <f>IF('Liste des activités'!U22="","", 'Liste des activités'!U22  )</f>
        <v/>
      </c>
    </row>
    <row r="23" spans="1:20" x14ac:dyDescent="0.3">
      <c r="A23" s="35">
        <f t="shared" si="1"/>
        <v>20</v>
      </c>
      <c r="B23" s="140" t="str">
        <f>IF('Liste des activités'!B23="","",'Liste des activités'!B23)</f>
        <v/>
      </c>
      <c r="C23" s="140"/>
      <c r="D23" s="140"/>
      <c r="E23" s="140"/>
      <c r="F23" s="17"/>
      <c r="G23" s="17"/>
      <c r="H23" s="17"/>
      <c r="I23" s="17"/>
      <c r="J23" s="17"/>
      <c r="K23" s="17"/>
      <c r="L23" s="17"/>
      <c r="M23" s="17"/>
      <c r="N23" s="17"/>
      <c r="O23" s="17"/>
      <c r="P23" s="17"/>
      <c r="Q23" s="17"/>
      <c r="R23" s="141" t="str">
        <f t="shared" si="0"/>
        <v/>
      </c>
      <c r="S23" s="142"/>
      <c r="T23" s="43" t="str">
        <f>IF('Liste des activités'!U23="","", 'Liste des activités'!U23  )</f>
        <v/>
      </c>
    </row>
    <row r="24" spans="1:20" x14ac:dyDescent="0.3">
      <c r="A24" s="35">
        <f t="shared" si="1"/>
        <v>21</v>
      </c>
      <c r="B24" s="140" t="str">
        <f>IF('Liste des activités'!B24="","",'Liste des activités'!B24)</f>
        <v/>
      </c>
      <c r="C24" s="140"/>
      <c r="D24" s="140"/>
      <c r="E24" s="140"/>
      <c r="F24" s="17"/>
      <c r="G24" s="17"/>
      <c r="H24" s="17"/>
      <c r="I24" s="17"/>
      <c r="J24" s="17"/>
      <c r="K24" s="17"/>
      <c r="L24" s="17"/>
      <c r="M24" s="17"/>
      <c r="N24" s="17"/>
      <c r="O24" s="17"/>
      <c r="P24" s="17"/>
      <c r="Q24" s="17"/>
      <c r="R24" s="141" t="str">
        <f t="shared" si="0"/>
        <v/>
      </c>
      <c r="S24" s="142"/>
      <c r="T24" s="43" t="str">
        <f>IF('Liste des activités'!U24="","", 'Liste des activités'!U24  )</f>
        <v/>
      </c>
    </row>
    <row r="25" spans="1:20" x14ac:dyDescent="0.3">
      <c r="A25" s="35">
        <f t="shared" si="1"/>
        <v>22</v>
      </c>
      <c r="B25" s="140" t="str">
        <f>IF('Liste des activités'!B25="","",'Liste des activités'!B25)</f>
        <v/>
      </c>
      <c r="C25" s="140"/>
      <c r="D25" s="140"/>
      <c r="E25" s="140"/>
      <c r="F25" s="17"/>
      <c r="G25" s="17"/>
      <c r="H25" s="17"/>
      <c r="I25" s="17"/>
      <c r="J25" s="17"/>
      <c r="K25" s="17"/>
      <c r="L25" s="17"/>
      <c r="M25" s="17"/>
      <c r="N25" s="17"/>
      <c r="O25" s="17"/>
      <c r="P25" s="17"/>
      <c r="Q25" s="17"/>
      <c r="R25" s="141" t="str">
        <f t="shared" si="0"/>
        <v/>
      </c>
      <c r="S25" s="142"/>
      <c r="T25" s="43" t="str">
        <f>IF('Liste des activités'!U25="","", 'Liste des activités'!U25  )</f>
        <v/>
      </c>
    </row>
    <row r="26" spans="1:20" x14ac:dyDescent="0.3">
      <c r="A26" s="35">
        <f t="shared" si="1"/>
        <v>23</v>
      </c>
      <c r="B26" s="140" t="str">
        <f>IF('Liste des activités'!B26="","",'Liste des activités'!B26)</f>
        <v/>
      </c>
      <c r="C26" s="140"/>
      <c r="D26" s="140"/>
      <c r="E26" s="140"/>
      <c r="F26" s="17"/>
      <c r="G26" s="17"/>
      <c r="H26" s="17"/>
      <c r="I26" s="17"/>
      <c r="J26" s="17"/>
      <c r="K26" s="17"/>
      <c r="L26" s="17"/>
      <c r="M26" s="17"/>
      <c r="N26" s="17"/>
      <c r="O26" s="17"/>
      <c r="P26" s="17"/>
      <c r="Q26" s="17"/>
      <c r="R26" s="141" t="str">
        <f t="shared" si="0"/>
        <v/>
      </c>
      <c r="S26" s="142"/>
      <c r="T26" s="43" t="str">
        <f>IF('Liste des activités'!U26="","", 'Liste des activités'!U26  )</f>
        <v/>
      </c>
    </row>
    <row r="27" spans="1:20" x14ac:dyDescent="0.3">
      <c r="A27" s="35">
        <f t="shared" si="1"/>
        <v>24</v>
      </c>
      <c r="B27" s="140" t="str">
        <f>IF('Liste des activités'!B27="","",'Liste des activités'!B27)</f>
        <v/>
      </c>
      <c r="C27" s="140"/>
      <c r="D27" s="140"/>
      <c r="E27" s="140"/>
      <c r="F27" s="17"/>
      <c r="G27" s="17"/>
      <c r="H27" s="17"/>
      <c r="I27" s="17"/>
      <c r="J27" s="17"/>
      <c r="K27" s="17"/>
      <c r="L27" s="17"/>
      <c r="M27" s="17"/>
      <c r="N27" s="17"/>
      <c r="O27" s="17"/>
      <c r="P27" s="17"/>
      <c r="Q27" s="17"/>
      <c r="R27" s="141" t="str">
        <f t="shared" si="0"/>
        <v/>
      </c>
      <c r="S27" s="142"/>
      <c r="T27" s="43" t="str">
        <f>IF('Liste des activités'!U27="","", 'Liste des activités'!U27  )</f>
        <v/>
      </c>
    </row>
    <row r="28" spans="1:20" x14ac:dyDescent="0.3">
      <c r="A28" s="35">
        <f t="shared" si="1"/>
        <v>25</v>
      </c>
      <c r="B28" s="140" t="str">
        <f>IF('Liste des activités'!B28="","",'Liste des activités'!B28)</f>
        <v/>
      </c>
      <c r="C28" s="140"/>
      <c r="D28" s="140"/>
      <c r="E28" s="140"/>
      <c r="F28" s="17"/>
      <c r="G28" s="17"/>
      <c r="H28" s="17"/>
      <c r="I28" s="17"/>
      <c r="J28" s="17"/>
      <c r="K28" s="17"/>
      <c r="L28" s="17"/>
      <c r="M28" s="17"/>
      <c r="N28" s="17"/>
      <c r="O28" s="17"/>
      <c r="P28" s="17"/>
      <c r="Q28" s="17"/>
      <c r="R28" s="141" t="str">
        <f t="shared" si="0"/>
        <v/>
      </c>
      <c r="S28" s="142"/>
      <c r="T28" s="43" t="str">
        <f>IF('Liste des activités'!U28="","", 'Liste des activités'!U28  )</f>
        <v/>
      </c>
    </row>
    <row r="29" spans="1:20" x14ac:dyDescent="0.3">
      <c r="A29" s="35">
        <f t="shared" si="1"/>
        <v>26</v>
      </c>
      <c r="B29" s="140" t="str">
        <f>IF('Liste des activités'!B29="","",'Liste des activités'!B29)</f>
        <v/>
      </c>
      <c r="C29" s="140"/>
      <c r="D29" s="140"/>
      <c r="E29" s="140"/>
      <c r="F29" s="17"/>
      <c r="G29" s="17"/>
      <c r="H29" s="17"/>
      <c r="I29" s="17"/>
      <c r="J29" s="17"/>
      <c r="K29" s="17"/>
      <c r="L29" s="17"/>
      <c r="M29" s="17"/>
      <c r="N29" s="17"/>
      <c r="O29" s="17"/>
      <c r="P29" s="17"/>
      <c r="Q29" s="17"/>
      <c r="R29" s="141" t="str">
        <f t="shared" si="0"/>
        <v/>
      </c>
      <c r="S29" s="142"/>
      <c r="T29" s="43" t="str">
        <f>IF('Liste des activités'!U29="","", 'Liste des activités'!U29  )</f>
        <v/>
      </c>
    </row>
    <row r="30" spans="1:20" x14ac:dyDescent="0.3">
      <c r="A30" s="35">
        <f t="shared" si="1"/>
        <v>27</v>
      </c>
      <c r="B30" s="140" t="str">
        <f>IF('Liste des activités'!B30="","",'Liste des activités'!B30)</f>
        <v/>
      </c>
      <c r="C30" s="140"/>
      <c r="D30" s="140"/>
      <c r="E30" s="140"/>
      <c r="F30" s="17"/>
      <c r="G30" s="17"/>
      <c r="H30" s="17"/>
      <c r="I30" s="17"/>
      <c r="J30" s="17"/>
      <c r="K30" s="17"/>
      <c r="L30" s="17"/>
      <c r="M30" s="17"/>
      <c r="N30" s="17"/>
      <c r="O30" s="17"/>
      <c r="P30" s="17"/>
      <c r="Q30" s="17"/>
      <c r="R30" s="141" t="str">
        <f t="shared" si="0"/>
        <v/>
      </c>
      <c r="S30" s="142"/>
      <c r="T30" s="43" t="str">
        <f>IF('Liste des activités'!U30="","", 'Liste des activités'!U30  )</f>
        <v/>
      </c>
    </row>
    <row r="31" spans="1:20" x14ac:dyDescent="0.3">
      <c r="A31" s="35">
        <f t="shared" si="1"/>
        <v>28</v>
      </c>
      <c r="B31" s="140" t="str">
        <f>IF('Liste des activités'!B31="","",'Liste des activités'!B31)</f>
        <v/>
      </c>
      <c r="C31" s="140"/>
      <c r="D31" s="140"/>
      <c r="E31" s="140"/>
      <c r="F31" s="17"/>
      <c r="G31" s="17"/>
      <c r="H31" s="17"/>
      <c r="I31" s="17"/>
      <c r="J31" s="17"/>
      <c r="K31" s="17"/>
      <c r="L31" s="17"/>
      <c r="M31" s="17"/>
      <c r="N31" s="17"/>
      <c r="O31" s="17"/>
      <c r="P31" s="17"/>
      <c r="Q31" s="17"/>
      <c r="R31" s="141" t="str">
        <f t="shared" si="0"/>
        <v/>
      </c>
      <c r="S31" s="142"/>
      <c r="T31" s="43" t="str">
        <f>IF('Liste des activités'!U31="","", 'Liste des activités'!U31  )</f>
        <v/>
      </c>
    </row>
    <row r="32" spans="1:20" x14ac:dyDescent="0.3">
      <c r="A32" s="35">
        <f t="shared" si="1"/>
        <v>29</v>
      </c>
      <c r="B32" s="140" t="str">
        <f>IF('Liste des activités'!B32="","",'Liste des activités'!B32)</f>
        <v/>
      </c>
      <c r="C32" s="140"/>
      <c r="D32" s="140"/>
      <c r="E32" s="140"/>
      <c r="F32" s="17"/>
      <c r="G32" s="17"/>
      <c r="H32" s="17"/>
      <c r="I32" s="17"/>
      <c r="J32" s="17"/>
      <c r="K32" s="17"/>
      <c r="L32" s="17"/>
      <c r="M32" s="17"/>
      <c r="N32" s="17"/>
      <c r="O32" s="17"/>
      <c r="P32" s="17"/>
      <c r="Q32" s="17"/>
      <c r="R32" s="141" t="str">
        <f t="shared" si="0"/>
        <v/>
      </c>
      <c r="S32" s="142"/>
      <c r="T32" s="43" t="str">
        <f>IF('Liste des activités'!U32="","", 'Liste des activités'!U32  )</f>
        <v/>
      </c>
    </row>
    <row r="33" spans="1:20" x14ac:dyDescent="0.3">
      <c r="A33" s="35">
        <f t="shared" si="1"/>
        <v>30</v>
      </c>
      <c r="B33" s="140" t="str">
        <f>IF('Liste des activités'!B33="","",'Liste des activités'!B33)</f>
        <v/>
      </c>
      <c r="C33" s="140"/>
      <c r="D33" s="140"/>
      <c r="E33" s="140"/>
      <c r="F33" s="17"/>
      <c r="G33" s="17"/>
      <c r="H33" s="17"/>
      <c r="I33" s="17"/>
      <c r="J33" s="17"/>
      <c r="K33" s="17"/>
      <c r="L33" s="17"/>
      <c r="M33" s="17"/>
      <c r="N33" s="17"/>
      <c r="O33" s="17"/>
      <c r="P33" s="17"/>
      <c r="Q33" s="17"/>
      <c r="R33" s="141" t="str">
        <f t="shared" ref="R33:R39" si="2">IF(SUM(F33:Q33)=0,"",SUM(F33:Q33))</f>
        <v/>
      </c>
      <c r="S33" s="142"/>
      <c r="T33" s="43" t="str">
        <f>IF('Liste des activités'!U33="","", 'Liste des activités'!U33  )</f>
        <v/>
      </c>
    </row>
    <row r="34" spans="1:20" x14ac:dyDescent="0.3">
      <c r="A34" s="35">
        <f t="shared" si="1"/>
        <v>31</v>
      </c>
      <c r="B34" s="140" t="str">
        <f>IF('Liste des activités'!B34="","",'Liste des activités'!B34)</f>
        <v/>
      </c>
      <c r="C34" s="140"/>
      <c r="D34" s="140"/>
      <c r="E34" s="140"/>
      <c r="F34" s="17"/>
      <c r="G34" s="17"/>
      <c r="H34" s="17"/>
      <c r="I34" s="17"/>
      <c r="J34" s="17"/>
      <c r="K34" s="17"/>
      <c r="L34" s="17"/>
      <c r="M34" s="17"/>
      <c r="N34" s="17"/>
      <c r="O34" s="17"/>
      <c r="P34" s="17"/>
      <c r="Q34" s="17"/>
      <c r="R34" s="141" t="str">
        <f t="shared" si="2"/>
        <v/>
      </c>
      <c r="S34" s="142"/>
      <c r="T34" s="43" t="str">
        <f>IF('Liste des activités'!U34="","", 'Liste des activités'!U34  )</f>
        <v/>
      </c>
    </row>
    <row r="35" spans="1:20" x14ac:dyDescent="0.3">
      <c r="A35" s="35">
        <f t="shared" si="1"/>
        <v>32</v>
      </c>
      <c r="B35" s="140" t="str">
        <f>IF('Liste des activités'!B35="","",'Liste des activités'!B35)</f>
        <v/>
      </c>
      <c r="C35" s="140"/>
      <c r="D35" s="140"/>
      <c r="E35" s="140"/>
      <c r="F35" s="17"/>
      <c r="G35" s="17"/>
      <c r="H35" s="17"/>
      <c r="I35" s="17"/>
      <c r="J35" s="17"/>
      <c r="K35" s="17"/>
      <c r="L35" s="17"/>
      <c r="M35" s="17"/>
      <c r="N35" s="17"/>
      <c r="O35" s="17"/>
      <c r="P35" s="17"/>
      <c r="Q35" s="17"/>
      <c r="R35" s="141" t="str">
        <f t="shared" si="2"/>
        <v/>
      </c>
      <c r="S35" s="142"/>
      <c r="T35" s="43" t="str">
        <f>IF('Liste des activités'!U35="","", 'Liste des activités'!U35  )</f>
        <v/>
      </c>
    </row>
    <row r="36" spans="1:20" x14ac:dyDescent="0.3">
      <c r="A36" s="35">
        <f t="shared" si="1"/>
        <v>33</v>
      </c>
      <c r="B36" s="140" t="str">
        <f>IF('Liste des activités'!B36="","",'Liste des activités'!B36)</f>
        <v/>
      </c>
      <c r="C36" s="140"/>
      <c r="D36" s="140"/>
      <c r="E36" s="140"/>
      <c r="F36" s="17"/>
      <c r="G36" s="17"/>
      <c r="H36" s="17"/>
      <c r="I36" s="17"/>
      <c r="J36" s="17"/>
      <c r="K36" s="17"/>
      <c r="L36" s="17"/>
      <c r="M36" s="17"/>
      <c r="N36" s="17"/>
      <c r="O36" s="17"/>
      <c r="P36" s="17"/>
      <c r="Q36" s="17"/>
      <c r="R36" s="141" t="str">
        <f t="shared" si="2"/>
        <v/>
      </c>
      <c r="S36" s="142"/>
      <c r="T36" s="43" t="str">
        <f>IF('Liste des activités'!U36="","", 'Liste des activités'!U36  )</f>
        <v/>
      </c>
    </row>
    <row r="37" spans="1:20" x14ac:dyDescent="0.3">
      <c r="A37" s="35">
        <f t="shared" si="1"/>
        <v>34</v>
      </c>
      <c r="B37" s="140" t="str">
        <f>IF('Liste des activités'!B37="","",'Liste des activités'!B37)</f>
        <v/>
      </c>
      <c r="C37" s="140"/>
      <c r="D37" s="140"/>
      <c r="E37" s="140"/>
      <c r="F37" s="17"/>
      <c r="G37" s="17"/>
      <c r="H37" s="17"/>
      <c r="I37" s="17"/>
      <c r="J37" s="17"/>
      <c r="K37" s="17"/>
      <c r="L37" s="17"/>
      <c r="M37" s="17"/>
      <c r="N37" s="17"/>
      <c r="O37" s="17"/>
      <c r="P37" s="17"/>
      <c r="Q37" s="17"/>
      <c r="R37" s="141" t="str">
        <f t="shared" si="2"/>
        <v/>
      </c>
      <c r="S37" s="142"/>
      <c r="T37" s="43" t="str">
        <f>IF('Liste des activités'!U37="","", 'Liste des activités'!U37  )</f>
        <v/>
      </c>
    </row>
    <row r="38" spans="1:20" x14ac:dyDescent="0.3">
      <c r="A38" s="35">
        <f t="shared" si="1"/>
        <v>35</v>
      </c>
      <c r="B38" s="140" t="str">
        <f>IF('Liste des activités'!B38="","",'Liste des activités'!B38)</f>
        <v/>
      </c>
      <c r="C38" s="140"/>
      <c r="D38" s="140"/>
      <c r="E38" s="140"/>
      <c r="F38" s="17"/>
      <c r="G38" s="17"/>
      <c r="H38" s="17"/>
      <c r="I38" s="17"/>
      <c r="J38" s="17"/>
      <c r="K38" s="17"/>
      <c r="L38" s="17"/>
      <c r="M38" s="17"/>
      <c r="N38" s="17"/>
      <c r="O38" s="17"/>
      <c r="P38" s="17"/>
      <c r="Q38" s="17"/>
      <c r="R38" s="141" t="str">
        <f t="shared" ref="R38" si="3">IF(SUM(F38:Q38)=0,"",SUM(F38:Q38))</f>
        <v/>
      </c>
      <c r="S38" s="142"/>
      <c r="T38" s="43"/>
    </row>
    <row r="39" spans="1:20" x14ac:dyDescent="0.3">
      <c r="A39" s="16"/>
      <c r="B39" s="144" t="s">
        <v>3</v>
      </c>
      <c r="C39" s="144"/>
      <c r="D39" s="144"/>
      <c r="E39" s="144"/>
      <c r="F39" s="18">
        <f t="shared" ref="F39:Q39" si="4">IF(SUM(F4:F37)=0,"",SUM(F4:F37))</f>
        <v>3.1</v>
      </c>
      <c r="G39" s="18">
        <f t="shared" si="4"/>
        <v>2.5</v>
      </c>
      <c r="H39" s="18">
        <f t="shared" si="4"/>
        <v>57</v>
      </c>
      <c r="I39" s="18" t="str">
        <f t="shared" si="4"/>
        <v/>
      </c>
      <c r="J39" s="18" t="str">
        <f t="shared" si="4"/>
        <v/>
      </c>
      <c r="K39" s="18" t="str">
        <f t="shared" si="4"/>
        <v/>
      </c>
      <c r="L39" s="18" t="str">
        <f t="shared" si="4"/>
        <v/>
      </c>
      <c r="M39" s="18" t="str">
        <f t="shared" si="4"/>
        <v/>
      </c>
      <c r="N39" s="18" t="str">
        <f t="shared" si="4"/>
        <v/>
      </c>
      <c r="O39" s="18" t="str">
        <f t="shared" si="4"/>
        <v/>
      </c>
      <c r="P39" s="18" t="str">
        <f t="shared" si="4"/>
        <v/>
      </c>
      <c r="Q39" s="18" t="str">
        <f t="shared" si="4"/>
        <v/>
      </c>
      <c r="R39" s="143">
        <f t="shared" si="2"/>
        <v>62.6</v>
      </c>
      <c r="S39" s="143"/>
      <c r="T39" s="43">
        <f>SUM(T4:T37)</f>
        <v>102</v>
      </c>
    </row>
  </sheetData>
  <sheetProtection sheet="1" objects="1" scenarios="1" formatCells="0" formatRows="0" selectLockedCells="1"/>
  <mergeCells count="76">
    <mergeCell ref="R32:S32"/>
    <mergeCell ref="R21:S21"/>
    <mergeCell ref="R22:S22"/>
    <mergeCell ref="R23:S23"/>
    <mergeCell ref="R24:S24"/>
    <mergeCell ref="R25:S25"/>
    <mergeCell ref="R27:S27"/>
    <mergeCell ref="R28:S28"/>
    <mergeCell ref="R29:S29"/>
    <mergeCell ref="R30:S30"/>
    <mergeCell ref="R31:S31"/>
    <mergeCell ref="B39:E39"/>
    <mergeCell ref="R39:S39"/>
    <mergeCell ref="B33:E33"/>
    <mergeCell ref="B34:E34"/>
    <mergeCell ref="B35:E35"/>
    <mergeCell ref="B36:E36"/>
    <mergeCell ref="B37:E37"/>
    <mergeCell ref="R33:S33"/>
    <mergeCell ref="R34:S34"/>
    <mergeCell ref="R35:S35"/>
    <mergeCell ref="B38:E38"/>
    <mergeCell ref="R38:S38"/>
    <mergeCell ref="R36:S36"/>
    <mergeCell ref="R37:S37"/>
    <mergeCell ref="R26:S26"/>
    <mergeCell ref="R15:S15"/>
    <mergeCell ref="R16:S16"/>
    <mergeCell ref="R17:S17"/>
    <mergeCell ref="R18:S18"/>
    <mergeCell ref="R19:S19"/>
    <mergeCell ref="B20:E20"/>
    <mergeCell ref="B21:E21"/>
    <mergeCell ref="B18:E18"/>
    <mergeCell ref="B19:E19"/>
    <mergeCell ref="R3:S3"/>
    <mergeCell ref="R4:S4"/>
    <mergeCell ref="R5:S5"/>
    <mergeCell ref="R6:S6"/>
    <mergeCell ref="R7:S7"/>
    <mergeCell ref="R20:S20"/>
    <mergeCell ref="R9:S9"/>
    <mergeCell ref="R10:S10"/>
    <mergeCell ref="R11:S11"/>
    <mergeCell ref="R12:S12"/>
    <mergeCell ref="R13:S13"/>
    <mergeCell ref="R14:S14"/>
    <mergeCell ref="B26:E26"/>
    <mergeCell ref="B27:E27"/>
    <mergeCell ref="B24:E24"/>
    <mergeCell ref="B25:E25"/>
    <mergeCell ref="B22:E22"/>
    <mergeCell ref="B23:E23"/>
    <mergeCell ref="B32:E32"/>
    <mergeCell ref="B30:E30"/>
    <mergeCell ref="B31:E31"/>
    <mergeCell ref="B28:E28"/>
    <mergeCell ref="B29:E29"/>
    <mergeCell ref="B16:E16"/>
    <mergeCell ref="B17:E17"/>
    <mergeCell ref="B14:E14"/>
    <mergeCell ref="B15:E15"/>
    <mergeCell ref="B12:E12"/>
    <mergeCell ref="B13:E13"/>
    <mergeCell ref="B11:E11"/>
    <mergeCell ref="B8:E8"/>
    <mergeCell ref="B9:E9"/>
    <mergeCell ref="B6:E6"/>
    <mergeCell ref="B7:E7"/>
    <mergeCell ref="A1:T1"/>
    <mergeCell ref="B4:E4"/>
    <mergeCell ref="B5:E5"/>
    <mergeCell ref="B3:E3"/>
    <mergeCell ref="B10:E10"/>
    <mergeCell ref="R8:S8"/>
    <mergeCell ref="J2:L2"/>
  </mergeCells>
  <printOptions horizontalCentered="1" verticalCentered="1"/>
  <pageMargins left="0.39370078740157483" right="0.39370078740157483" top="0.74803149606299213" bottom="0.39370078740157483" header="0.31496062992125984" footer="0.19685039370078741"/>
  <pageSetup paperSize="9" scale="95" orientation="landscape" r:id="rId1"/>
  <headerFooter>
    <oddHeader>&amp;L&amp;G&amp;CDéfinir et planifier tes projets pour plus d’impact&amp;REffort des ressources humaines sur les activités</oddHeader>
    <oddFooter>&amp;R&amp;G My-SBM</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4BD38-418C-4FC3-8225-2D538906B393}">
  <dimension ref="A1:X33"/>
  <sheetViews>
    <sheetView zoomScale="110" zoomScaleNormal="110" workbookViewId="0">
      <pane ySplit="3" topLeftCell="A4" activePane="bottomLeft" state="frozen"/>
      <selection pane="bottomLeft" activeCell="A4" sqref="A4:C4"/>
    </sheetView>
  </sheetViews>
  <sheetFormatPr baseColWidth="10" defaultColWidth="3.6328125" defaultRowHeight="13" x14ac:dyDescent="0.3"/>
  <cols>
    <col min="1" max="37" width="5.6328125" style="7" customWidth="1"/>
    <col min="38" max="76" width="10.81640625" style="7" customWidth="1"/>
    <col min="77" max="16384" width="3.6328125" style="7"/>
  </cols>
  <sheetData>
    <row r="1" spans="1:24" s="8" customFormat="1" ht="87" customHeight="1" x14ac:dyDescent="0.35">
      <c r="A1" s="117" t="s">
        <v>392</v>
      </c>
      <c r="B1" s="117"/>
      <c r="C1" s="117"/>
      <c r="D1" s="117"/>
      <c r="E1" s="117"/>
      <c r="F1" s="117"/>
      <c r="G1" s="117"/>
      <c r="H1" s="117"/>
      <c r="I1" s="117"/>
      <c r="J1" s="117"/>
      <c r="K1" s="117"/>
      <c r="L1" s="117"/>
      <c r="M1" s="117"/>
      <c r="N1" s="117"/>
      <c r="O1" s="117"/>
      <c r="P1" s="117"/>
      <c r="Q1" s="117"/>
      <c r="R1" s="117"/>
      <c r="S1" s="117"/>
      <c r="T1" s="117"/>
      <c r="U1" s="117"/>
      <c r="V1" s="117"/>
      <c r="W1" s="117"/>
      <c r="X1" s="117"/>
    </row>
    <row r="2" spans="1:24" s="23" customFormat="1" x14ac:dyDescent="0.35">
      <c r="A2" s="12" t="s">
        <v>241</v>
      </c>
    </row>
    <row r="3" spans="1:24" s="8" customFormat="1" ht="25.5" customHeight="1" x14ac:dyDescent="0.35">
      <c r="A3" s="148" t="s">
        <v>240</v>
      </c>
      <c r="B3" s="148"/>
      <c r="C3" s="148"/>
      <c r="D3" s="148" t="s">
        <v>239</v>
      </c>
      <c r="E3" s="148"/>
      <c r="F3" s="148" t="s">
        <v>242</v>
      </c>
      <c r="G3" s="148"/>
      <c r="H3" s="148" t="s">
        <v>155</v>
      </c>
      <c r="I3" s="148"/>
      <c r="J3" s="148"/>
      <c r="K3" s="148"/>
      <c r="L3" s="148"/>
      <c r="M3" s="148"/>
      <c r="N3" s="148"/>
      <c r="O3" s="148"/>
      <c r="P3" s="148"/>
      <c r="Q3" s="148"/>
      <c r="R3" s="148"/>
      <c r="S3" s="148"/>
      <c r="T3" s="148" t="s">
        <v>246</v>
      </c>
      <c r="U3" s="148"/>
    </row>
    <row r="4" spans="1:24" s="8" customFormat="1" ht="13" customHeight="1" x14ac:dyDescent="0.35">
      <c r="A4" s="149" t="s">
        <v>252</v>
      </c>
      <c r="B4" s="149"/>
      <c r="C4" s="149"/>
      <c r="D4" s="151" t="s">
        <v>258</v>
      </c>
      <c r="E4" s="151"/>
      <c r="F4" s="113" t="s">
        <v>244</v>
      </c>
      <c r="G4" s="113"/>
      <c r="H4" s="149" t="s">
        <v>255</v>
      </c>
      <c r="I4" s="149"/>
      <c r="J4" s="149"/>
      <c r="K4" s="149"/>
      <c r="L4" s="149"/>
      <c r="M4" s="149"/>
      <c r="N4" s="149"/>
      <c r="O4" s="149"/>
      <c r="P4" s="149"/>
      <c r="Q4" s="149"/>
      <c r="R4" s="149"/>
      <c r="S4" s="149"/>
      <c r="T4" s="150">
        <v>1.8</v>
      </c>
      <c r="U4" s="150"/>
    </row>
    <row r="5" spans="1:24" s="8" customFormat="1" x14ac:dyDescent="0.35">
      <c r="A5" s="149" t="s">
        <v>253</v>
      </c>
      <c r="B5" s="149"/>
      <c r="C5" s="149"/>
      <c r="D5" s="151" t="s">
        <v>259</v>
      </c>
      <c r="E5" s="151"/>
      <c r="F5" s="113" t="s">
        <v>244</v>
      </c>
      <c r="G5" s="113"/>
      <c r="H5" s="149" t="s">
        <v>256</v>
      </c>
      <c r="I5" s="149"/>
      <c r="J5" s="149"/>
      <c r="K5" s="149"/>
      <c r="L5" s="149"/>
      <c r="M5" s="149"/>
      <c r="N5" s="149"/>
      <c r="O5" s="149"/>
      <c r="P5" s="149"/>
      <c r="Q5" s="149"/>
      <c r="R5" s="149"/>
      <c r="S5" s="149"/>
      <c r="T5" s="150">
        <v>0.1</v>
      </c>
      <c r="U5" s="150"/>
    </row>
    <row r="6" spans="1:24" s="8" customFormat="1" x14ac:dyDescent="0.35">
      <c r="A6" s="149" t="s">
        <v>254</v>
      </c>
      <c r="B6" s="149"/>
      <c r="C6" s="149"/>
      <c r="D6" s="151" t="s">
        <v>260</v>
      </c>
      <c r="E6" s="151"/>
      <c r="F6" s="113" t="s">
        <v>244</v>
      </c>
      <c r="G6" s="113"/>
      <c r="H6" s="149" t="s">
        <v>257</v>
      </c>
      <c r="I6" s="149"/>
      <c r="J6" s="149"/>
      <c r="K6" s="149"/>
      <c r="L6" s="149"/>
      <c r="M6" s="149"/>
      <c r="N6" s="149"/>
      <c r="O6" s="149"/>
      <c r="P6" s="149"/>
      <c r="Q6" s="149"/>
      <c r="R6" s="149"/>
      <c r="S6" s="149"/>
      <c r="T6" s="150">
        <v>0.05</v>
      </c>
      <c r="U6" s="150"/>
    </row>
    <row r="7" spans="1:24" s="8" customFormat="1" x14ac:dyDescent="0.35">
      <c r="A7" s="149"/>
      <c r="B7" s="149"/>
      <c r="C7" s="149"/>
      <c r="D7" s="151"/>
      <c r="E7" s="151"/>
      <c r="F7" s="113" t="s">
        <v>244</v>
      </c>
      <c r="G7" s="113"/>
      <c r="H7" s="149"/>
      <c r="I7" s="149"/>
      <c r="J7" s="149"/>
      <c r="K7" s="149"/>
      <c r="L7" s="149"/>
      <c r="M7" s="149"/>
      <c r="N7" s="149"/>
      <c r="O7" s="149"/>
      <c r="P7" s="149"/>
      <c r="Q7" s="149"/>
      <c r="R7" s="149"/>
      <c r="S7" s="149"/>
      <c r="T7" s="150"/>
      <c r="U7" s="150"/>
    </row>
    <row r="8" spans="1:24" s="8" customFormat="1" x14ac:dyDescent="0.35">
      <c r="A8" s="149"/>
      <c r="B8" s="149"/>
      <c r="C8" s="149"/>
      <c r="D8" s="151"/>
      <c r="E8" s="151"/>
      <c r="F8" s="113" t="s">
        <v>244</v>
      </c>
      <c r="G8" s="113"/>
      <c r="H8" s="149"/>
      <c r="I8" s="149"/>
      <c r="J8" s="149"/>
      <c r="K8" s="149"/>
      <c r="L8" s="149"/>
      <c r="M8" s="149"/>
      <c r="N8" s="149"/>
      <c r="O8" s="149"/>
      <c r="P8" s="149"/>
      <c r="Q8" s="149"/>
      <c r="R8" s="149"/>
      <c r="S8" s="149"/>
      <c r="T8" s="150"/>
      <c r="U8" s="150"/>
    </row>
    <row r="9" spans="1:24" s="8" customFormat="1" x14ac:dyDescent="0.35">
      <c r="A9" s="149"/>
      <c r="B9" s="149"/>
      <c r="C9" s="149"/>
      <c r="D9" s="151"/>
      <c r="E9" s="151"/>
      <c r="F9" s="113" t="s">
        <v>244</v>
      </c>
      <c r="G9" s="113"/>
      <c r="H9" s="149"/>
      <c r="I9" s="149"/>
      <c r="J9" s="149"/>
      <c r="K9" s="149"/>
      <c r="L9" s="149"/>
      <c r="M9" s="149"/>
      <c r="N9" s="149"/>
      <c r="O9" s="149"/>
      <c r="P9" s="149"/>
      <c r="Q9" s="149"/>
      <c r="R9" s="149"/>
      <c r="S9" s="149"/>
      <c r="T9" s="150"/>
      <c r="U9" s="150"/>
    </row>
    <row r="10" spans="1:24" s="8" customFormat="1" x14ac:dyDescent="0.35">
      <c r="A10" s="149"/>
      <c r="B10" s="149"/>
      <c r="C10" s="149"/>
      <c r="D10" s="151"/>
      <c r="E10" s="151"/>
      <c r="F10" s="113" t="s">
        <v>244</v>
      </c>
      <c r="G10" s="113"/>
      <c r="H10" s="149"/>
      <c r="I10" s="149"/>
      <c r="J10" s="149"/>
      <c r="K10" s="149"/>
      <c r="L10" s="149"/>
      <c r="M10" s="149"/>
      <c r="N10" s="149"/>
      <c r="O10" s="149"/>
      <c r="P10" s="149"/>
      <c r="Q10" s="149"/>
      <c r="R10" s="149"/>
      <c r="S10" s="149"/>
      <c r="T10" s="150"/>
      <c r="U10" s="150"/>
    </row>
    <row r="11" spans="1:24" s="8" customFormat="1" x14ac:dyDescent="0.35">
      <c r="A11" s="149"/>
      <c r="B11" s="149"/>
      <c r="C11" s="149"/>
      <c r="D11" s="151"/>
      <c r="E11" s="151"/>
      <c r="F11" s="113" t="s">
        <v>244</v>
      </c>
      <c r="G11" s="113"/>
      <c r="H11" s="149"/>
      <c r="I11" s="149"/>
      <c r="J11" s="149"/>
      <c r="K11" s="149"/>
      <c r="L11" s="149"/>
      <c r="M11" s="149"/>
      <c r="N11" s="149"/>
      <c r="O11" s="149"/>
      <c r="P11" s="149"/>
      <c r="Q11" s="149"/>
      <c r="R11" s="149"/>
      <c r="S11" s="149"/>
      <c r="T11" s="150"/>
      <c r="U11" s="150"/>
    </row>
    <row r="12" spans="1:24" s="8" customFormat="1" x14ac:dyDescent="0.35">
      <c r="A12" s="149"/>
      <c r="B12" s="149"/>
      <c r="C12" s="149"/>
      <c r="D12" s="151"/>
      <c r="E12" s="151"/>
      <c r="F12" s="113" t="s">
        <v>244</v>
      </c>
      <c r="G12" s="113"/>
      <c r="H12" s="149"/>
      <c r="I12" s="149"/>
      <c r="J12" s="149"/>
      <c r="K12" s="149"/>
      <c r="L12" s="149"/>
      <c r="M12" s="149"/>
      <c r="N12" s="149"/>
      <c r="O12" s="149"/>
      <c r="P12" s="149"/>
      <c r="Q12" s="149"/>
      <c r="R12" s="149"/>
      <c r="S12" s="149"/>
      <c r="T12" s="150"/>
      <c r="U12" s="150"/>
    </row>
    <row r="13" spans="1:24" s="8" customFormat="1" x14ac:dyDescent="0.35">
      <c r="A13" s="149"/>
      <c r="B13" s="149"/>
      <c r="C13" s="149"/>
      <c r="D13" s="151"/>
      <c r="E13" s="151"/>
      <c r="F13" s="113" t="s">
        <v>244</v>
      </c>
      <c r="G13" s="113"/>
      <c r="H13" s="149"/>
      <c r="I13" s="149"/>
      <c r="J13" s="149"/>
      <c r="K13" s="149"/>
      <c r="L13" s="149"/>
      <c r="M13" s="149"/>
      <c r="N13" s="149"/>
      <c r="O13" s="149"/>
      <c r="P13" s="149"/>
      <c r="Q13" s="149"/>
      <c r="R13" s="149"/>
      <c r="S13" s="149"/>
      <c r="T13" s="150"/>
      <c r="U13" s="150"/>
    </row>
    <row r="14" spans="1:24" s="8" customFormat="1" x14ac:dyDescent="0.35">
      <c r="A14" s="149"/>
      <c r="B14" s="149"/>
      <c r="C14" s="149"/>
      <c r="D14" s="151"/>
      <c r="E14" s="151"/>
      <c r="F14" s="113" t="s">
        <v>244</v>
      </c>
      <c r="G14" s="113"/>
      <c r="H14" s="149"/>
      <c r="I14" s="149"/>
      <c r="J14" s="149"/>
      <c r="K14" s="149"/>
      <c r="L14" s="149"/>
      <c r="M14" s="149"/>
      <c r="N14" s="149"/>
      <c r="O14" s="149"/>
      <c r="P14" s="149"/>
      <c r="Q14" s="149"/>
      <c r="R14" s="149"/>
      <c r="S14" s="149"/>
      <c r="T14" s="150"/>
      <c r="U14" s="150"/>
    </row>
    <row r="15" spans="1:24" s="8" customFormat="1" x14ac:dyDescent="0.35">
      <c r="A15" s="149"/>
      <c r="B15" s="149"/>
      <c r="C15" s="149"/>
      <c r="D15" s="151"/>
      <c r="E15" s="151"/>
      <c r="F15" s="113" t="s">
        <v>244</v>
      </c>
      <c r="G15" s="113"/>
      <c r="H15" s="149"/>
      <c r="I15" s="149"/>
      <c r="J15" s="149"/>
      <c r="K15" s="149"/>
      <c r="L15" s="149"/>
      <c r="M15" s="149"/>
      <c r="N15" s="149"/>
      <c r="O15" s="149"/>
      <c r="P15" s="149"/>
      <c r="Q15" s="149"/>
      <c r="R15" s="149"/>
      <c r="S15" s="149"/>
      <c r="T15" s="150"/>
      <c r="U15" s="150"/>
    </row>
    <row r="16" spans="1:24" s="8" customFormat="1" x14ac:dyDescent="0.35">
      <c r="A16" s="149"/>
      <c r="B16" s="149"/>
      <c r="C16" s="149"/>
      <c r="D16" s="151"/>
      <c r="E16" s="151"/>
      <c r="F16" s="113" t="s">
        <v>244</v>
      </c>
      <c r="G16" s="113"/>
      <c r="H16" s="149"/>
      <c r="I16" s="149"/>
      <c r="J16" s="149"/>
      <c r="K16" s="149"/>
      <c r="L16" s="149"/>
      <c r="M16" s="149"/>
      <c r="N16" s="149"/>
      <c r="O16" s="149"/>
      <c r="P16" s="149"/>
      <c r="Q16" s="149"/>
      <c r="R16" s="149"/>
      <c r="S16" s="149"/>
      <c r="T16" s="150"/>
      <c r="U16" s="150"/>
    </row>
    <row r="17" spans="1:21" s="8" customFormat="1" x14ac:dyDescent="0.35">
      <c r="A17" s="149"/>
      <c r="B17" s="149"/>
      <c r="C17" s="149"/>
      <c r="D17" s="151"/>
      <c r="E17" s="151"/>
      <c r="F17" s="113" t="s">
        <v>244</v>
      </c>
      <c r="G17" s="113"/>
      <c r="H17" s="149"/>
      <c r="I17" s="149"/>
      <c r="J17" s="149"/>
      <c r="K17" s="149"/>
      <c r="L17" s="149"/>
      <c r="M17" s="149"/>
      <c r="N17" s="149"/>
      <c r="O17" s="149"/>
      <c r="P17" s="149"/>
      <c r="Q17" s="149"/>
      <c r="R17" s="149"/>
      <c r="S17" s="149"/>
      <c r="T17" s="150"/>
      <c r="U17" s="150"/>
    </row>
    <row r="18" spans="1:21" s="8" customFormat="1" ht="13" customHeight="1" x14ac:dyDescent="0.35">
      <c r="A18" s="149"/>
      <c r="B18" s="149"/>
      <c r="C18" s="149"/>
      <c r="D18" s="151"/>
      <c r="E18" s="151"/>
      <c r="F18" s="113" t="s">
        <v>244</v>
      </c>
      <c r="G18" s="113"/>
      <c r="H18" s="149"/>
      <c r="I18" s="149"/>
      <c r="J18" s="149"/>
      <c r="K18" s="149"/>
      <c r="L18" s="149"/>
      <c r="M18" s="149"/>
      <c r="N18" s="149"/>
      <c r="O18" s="149"/>
      <c r="P18" s="149"/>
      <c r="Q18" s="149"/>
      <c r="R18" s="149"/>
      <c r="S18" s="149"/>
      <c r="T18" s="150"/>
      <c r="U18" s="150"/>
    </row>
    <row r="19" spans="1:21" s="8" customFormat="1" ht="13" customHeight="1" x14ac:dyDescent="0.35">
      <c r="A19" s="149" t="s">
        <v>409</v>
      </c>
      <c r="B19" s="149"/>
      <c r="C19" s="149"/>
      <c r="D19" s="151" t="s">
        <v>406</v>
      </c>
      <c r="E19" s="151"/>
      <c r="F19" s="113" t="s">
        <v>245</v>
      </c>
      <c r="G19" s="113"/>
      <c r="H19" s="149" t="s">
        <v>410</v>
      </c>
      <c r="I19" s="149"/>
      <c r="J19" s="149"/>
      <c r="K19" s="149"/>
      <c r="L19" s="149"/>
      <c r="M19" s="149"/>
      <c r="N19" s="149"/>
      <c r="O19" s="149"/>
      <c r="P19" s="149"/>
      <c r="Q19" s="149"/>
      <c r="R19" s="149"/>
      <c r="S19" s="149"/>
      <c r="T19" s="150">
        <v>200</v>
      </c>
      <c r="U19" s="150"/>
    </row>
    <row r="20" spans="1:21" s="8" customFormat="1" x14ac:dyDescent="0.35">
      <c r="A20" s="149" t="s">
        <v>407</v>
      </c>
      <c r="B20" s="149"/>
      <c r="C20" s="149"/>
      <c r="D20" s="151"/>
      <c r="E20" s="151"/>
      <c r="F20" s="113" t="s">
        <v>245</v>
      </c>
      <c r="G20" s="113"/>
      <c r="H20" s="149" t="s">
        <v>408</v>
      </c>
      <c r="I20" s="149"/>
      <c r="J20" s="149"/>
      <c r="K20" s="149"/>
      <c r="L20" s="149"/>
      <c r="M20" s="149"/>
      <c r="N20" s="149"/>
      <c r="O20" s="149"/>
      <c r="P20" s="149"/>
      <c r="Q20" s="149"/>
      <c r="R20" s="149"/>
      <c r="S20" s="149"/>
      <c r="T20" s="150"/>
      <c r="U20" s="150"/>
    </row>
    <row r="21" spans="1:21" s="8" customFormat="1" x14ac:dyDescent="0.35">
      <c r="A21" s="149"/>
      <c r="B21" s="149"/>
      <c r="C21" s="149"/>
      <c r="D21" s="151"/>
      <c r="E21" s="151"/>
      <c r="F21" s="113" t="s">
        <v>245</v>
      </c>
      <c r="G21" s="113"/>
      <c r="H21" s="149"/>
      <c r="I21" s="149"/>
      <c r="J21" s="149"/>
      <c r="K21" s="149"/>
      <c r="L21" s="149"/>
      <c r="M21" s="149"/>
      <c r="N21" s="149"/>
      <c r="O21" s="149"/>
      <c r="P21" s="149"/>
      <c r="Q21" s="149"/>
      <c r="R21" s="149"/>
      <c r="S21" s="149"/>
      <c r="T21" s="150"/>
      <c r="U21" s="150"/>
    </row>
    <row r="22" spans="1:21" s="8" customFormat="1" x14ac:dyDescent="0.35">
      <c r="A22" s="149"/>
      <c r="B22" s="149"/>
      <c r="C22" s="149"/>
      <c r="D22" s="151"/>
      <c r="E22" s="151"/>
      <c r="F22" s="113" t="s">
        <v>245</v>
      </c>
      <c r="G22" s="113"/>
      <c r="H22" s="149"/>
      <c r="I22" s="149"/>
      <c r="J22" s="149"/>
      <c r="K22" s="149"/>
      <c r="L22" s="149"/>
      <c r="M22" s="149"/>
      <c r="N22" s="149"/>
      <c r="O22" s="149"/>
      <c r="P22" s="149"/>
      <c r="Q22" s="149"/>
      <c r="R22" s="149"/>
      <c r="S22" s="149"/>
      <c r="T22" s="150"/>
      <c r="U22" s="150"/>
    </row>
    <row r="23" spans="1:21" s="8" customFormat="1" x14ac:dyDescent="0.35">
      <c r="A23" s="149"/>
      <c r="B23" s="149"/>
      <c r="C23" s="149"/>
      <c r="D23" s="151"/>
      <c r="E23" s="151"/>
      <c r="F23" s="113" t="s">
        <v>245</v>
      </c>
      <c r="G23" s="113"/>
      <c r="H23" s="149"/>
      <c r="I23" s="149"/>
      <c r="J23" s="149"/>
      <c r="K23" s="149"/>
      <c r="L23" s="149"/>
      <c r="M23" s="149"/>
      <c r="N23" s="149"/>
      <c r="O23" s="149"/>
      <c r="P23" s="149"/>
      <c r="Q23" s="149"/>
      <c r="R23" s="149"/>
      <c r="S23" s="149"/>
      <c r="T23" s="150"/>
      <c r="U23" s="150"/>
    </row>
    <row r="24" spans="1:21" s="8" customFormat="1" x14ac:dyDescent="0.35">
      <c r="A24" s="149"/>
      <c r="B24" s="149"/>
      <c r="C24" s="149"/>
      <c r="D24" s="151"/>
      <c r="E24" s="151"/>
      <c r="F24" s="113" t="s">
        <v>245</v>
      </c>
      <c r="G24" s="113"/>
      <c r="H24" s="149"/>
      <c r="I24" s="149"/>
      <c r="J24" s="149"/>
      <c r="K24" s="149"/>
      <c r="L24" s="149"/>
      <c r="M24" s="149"/>
      <c r="N24" s="149"/>
      <c r="O24" s="149"/>
      <c r="P24" s="149"/>
      <c r="Q24" s="149"/>
      <c r="R24" s="149"/>
      <c r="S24" s="149"/>
      <c r="T24" s="150"/>
      <c r="U24" s="150"/>
    </row>
    <row r="25" spans="1:21" s="8" customFormat="1" x14ac:dyDescent="0.35">
      <c r="A25" s="149"/>
      <c r="B25" s="149"/>
      <c r="C25" s="149"/>
      <c r="D25" s="151"/>
      <c r="E25" s="151"/>
      <c r="F25" s="113" t="s">
        <v>245</v>
      </c>
      <c r="G25" s="113"/>
      <c r="H25" s="149"/>
      <c r="I25" s="149"/>
      <c r="J25" s="149"/>
      <c r="K25" s="149"/>
      <c r="L25" s="149"/>
      <c r="M25" s="149"/>
      <c r="N25" s="149"/>
      <c r="O25" s="149"/>
      <c r="P25" s="149"/>
      <c r="Q25" s="149"/>
      <c r="R25" s="149"/>
      <c r="S25" s="149"/>
      <c r="T25" s="150"/>
      <c r="U25" s="150"/>
    </row>
    <row r="26" spans="1:21" s="8" customFormat="1" x14ac:dyDescent="0.35">
      <c r="A26" s="149"/>
      <c r="B26" s="149"/>
      <c r="C26" s="149"/>
      <c r="D26" s="151"/>
      <c r="E26" s="151"/>
      <c r="F26" s="113" t="s">
        <v>245</v>
      </c>
      <c r="G26" s="113"/>
      <c r="H26" s="149"/>
      <c r="I26" s="149"/>
      <c r="J26" s="149"/>
      <c r="K26" s="149"/>
      <c r="L26" s="149"/>
      <c r="M26" s="149"/>
      <c r="N26" s="149"/>
      <c r="O26" s="149"/>
      <c r="P26" s="149"/>
      <c r="Q26" s="149"/>
      <c r="R26" s="149"/>
      <c r="S26" s="149"/>
      <c r="T26" s="150"/>
      <c r="U26" s="150"/>
    </row>
    <row r="27" spans="1:21" s="8" customFormat="1" x14ac:dyDescent="0.35">
      <c r="A27" s="149"/>
      <c r="B27" s="149"/>
      <c r="C27" s="149"/>
      <c r="D27" s="151"/>
      <c r="E27" s="151"/>
      <c r="F27" s="113" t="s">
        <v>245</v>
      </c>
      <c r="G27" s="113"/>
      <c r="H27" s="149"/>
      <c r="I27" s="149"/>
      <c r="J27" s="149"/>
      <c r="K27" s="149"/>
      <c r="L27" s="149"/>
      <c r="M27" s="149"/>
      <c r="N27" s="149"/>
      <c r="O27" s="149"/>
      <c r="P27" s="149"/>
      <c r="Q27" s="149"/>
      <c r="R27" s="149"/>
      <c r="S27" s="149"/>
      <c r="T27" s="150"/>
      <c r="U27" s="150"/>
    </row>
    <row r="28" spans="1:21" s="8" customFormat="1" x14ac:dyDescent="0.35">
      <c r="A28" s="149"/>
      <c r="B28" s="149"/>
      <c r="C28" s="149"/>
      <c r="D28" s="151"/>
      <c r="E28" s="151"/>
      <c r="F28" s="113" t="s">
        <v>245</v>
      </c>
      <c r="G28" s="113"/>
      <c r="H28" s="149"/>
      <c r="I28" s="149"/>
      <c r="J28" s="149"/>
      <c r="K28" s="149"/>
      <c r="L28" s="149"/>
      <c r="M28" s="149"/>
      <c r="N28" s="149"/>
      <c r="O28" s="149"/>
      <c r="P28" s="149"/>
      <c r="Q28" s="149"/>
      <c r="R28" s="149"/>
      <c r="S28" s="149"/>
      <c r="T28" s="150"/>
      <c r="U28" s="150"/>
    </row>
    <row r="29" spans="1:21" s="8" customFormat="1" x14ac:dyDescent="0.35">
      <c r="A29" s="149"/>
      <c r="B29" s="149"/>
      <c r="C29" s="149"/>
      <c r="D29" s="151"/>
      <c r="E29" s="151"/>
      <c r="F29" s="113" t="s">
        <v>245</v>
      </c>
      <c r="G29" s="113"/>
      <c r="H29" s="149"/>
      <c r="I29" s="149"/>
      <c r="J29" s="149"/>
      <c r="K29" s="149"/>
      <c r="L29" s="149"/>
      <c r="M29" s="149"/>
      <c r="N29" s="149"/>
      <c r="O29" s="149"/>
      <c r="P29" s="149"/>
      <c r="Q29" s="149"/>
      <c r="R29" s="149"/>
      <c r="S29" s="149"/>
      <c r="T29" s="150"/>
      <c r="U29" s="150"/>
    </row>
    <row r="30" spans="1:21" s="8" customFormat="1" x14ac:dyDescent="0.35">
      <c r="A30" s="149"/>
      <c r="B30" s="149"/>
      <c r="C30" s="149"/>
      <c r="D30" s="151"/>
      <c r="E30" s="151"/>
      <c r="F30" s="113" t="s">
        <v>245</v>
      </c>
      <c r="G30" s="113"/>
      <c r="H30" s="149"/>
      <c r="I30" s="149"/>
      <c r="J30" s="149"/>
      <c r="K30" s="149"/>
      <c r="L30" s="149"/>
      <c r="M30" s="149"/>
      <c r="N30" s="149"/>
      <c r="O30" s="149"/>
      <c r="P30" s="149"/>
      <c r="Q30" s="149"/>
      <c r="R30" s="149"/>
      <c r="S30" s="149"/>
      <c r="T30" s="150"/>
      <c r="U30" s="150"/>
    </row>
    <row r="31" spans="1:21" s="8" customFormat="1" x14ac:dyDescent="0.35">
      <c r="A31" s="149"/>
      <c r="B31" s="149"/>
      <c r="C31" s="149"/>
      <c r="D31" s="151"/>
      <c r="E31" s="151"/>
      <c r="F31" s="113" t="s">
        <v>245</v>
      </c>
      <c r="G31" s="113"/>
      <c r="H31" s="149"/>
      <c r="I31" s="149"/>
      <c r="J31" s="149"/>
      <c r="K31" s="149"/>
      <c r="L31" s="149"/>
      <c r="M31" s="149"/>
      <c r="N31" s="149"/>
      <c r="O31" s="149"/>
      <c r="P31" s="149"/>
      <c r="Q31" s="149"/>
      <c r="R31" s="149"/>
      <c r="S31" s="149"/>
      <c r="T31" s="150"/>
      <c r="U31" s="150"/>
    </row>
    <row r="32" spans="1:21" s="8" customFormat="1" x14ac:dyDescent="0.35">
      <c r="A32" s="149"/>
      <c r="B32" s="149"/>
      <c r="C32" s="149"/>
      <c r="D32" s="151"/>
      <c r="E32" s="151"/>
      <c r="F32" s="113" t="s">
        <v>245</v>
      </c>
      <c r="G32" s="113"/>
      <c r="H32" s="149"/>
      <c r="I32" s="149"/>
      <c r="J32" s="149"/>
      <c r="K32" s="149"/>
      <c r="L32" s="149"/>
      <c r="M32" s="149"/>
      <c r="N32" s="149"/>
      <c r="O32" s="149"/>
      <c r="P32" s="149"/>
      <c r="Q32" s="149"/>
      <c r="R32" s="149"/>
      <c r="S32" s="149"/>
      <c r="T32" s="150"/>
      <c r="U32" s="150"/>
    </row>
    <row r="33" spans="1:21" s="8" customFormat="1" x14ac:dyDescent="0.35">
      <c r="A33" s="149"/>
      <c r="B33" s="149"/>
      <c r="C33" s="149"/>
      <c r="D33" s="151"/>
      <c r="E33" s="151"/>
      <c r="F33" s="113" t="s">
        <v>245</v>
      </c>
      <c r="G33" s="113"/>
      <c r="H33" s="149"/>
      <c r="I33" s="149"/>
      <c r="J33" s="149"/>
      <c r="K33" s="149"/>
      <c r="L33" s="149"/>
      <c r="M33" s="149"/>
      <c r="N33" s="149"/>
      <c r="O33" s="149"/>
      <c r="P33" s="149"/>
      <c r="Q33" s="149"/>
      <c r="R33" s="149"/>
      <c r="S33" s="149"/>
      <c r="T33" s="150"/>
      <c r="U33" s="150"/>
    </row>
  </sheetData>
  <sheetProtection sheet="1" objects="1" scenarios="1" formatCells="0" formatRows="0" selectLockedCells="1"/>
  <mergeCells count="156">
    <mergeCell ref="H33:S33"/>
    <mergeCell ref="H22:S22"/>
    <mergeCell ref="H23:S23"/>
    <mergeCell ref="H24:S24"/>
    <mergeCell ref="H25:S25"/>
    <mergeCell ref="H26:S26"/>
    <mergeCell ref="H27:S27"/>
    <mergeCell ref="H14:S14"/>
    <mergeCell ref="H15:S15"/>
    <mergeCell ref="H16:S16"/>
    <mergeCell ref="H17:S17"/>
    <mergeCell ref="H18:S18"/>
    <mergeCell ref="H19:S19"/>
    <mergeCell ref="H31:S31"/>
    <mergeCell ref="H9:S9"/>
    <mergeCell ref="H10:S10"/>
    <mergeCell ref="H11:S11"/>
    <mergeCell ref="H12:S12"/>
    <mergeCell ref="H13:S13"/>
    <mergeCell ref="H3:S3"/>
    <mergeCell ref="D32:E32"/>
    <mergeCell ref="D33:E33"/>
    <mergeCell ref="D12:E12"/>
    <mergeCell ref="D13:E13"/>
    <mergeCell ref="D14:E14"/>
    <mergeCell ref="D3:E3"/>
    <mergeCell ref="D4:E4"/>
    <mergeCell ref="D5:E5"/>
    <mergeCell ref="D6:E6"/>
    <mergeCell ref="D7:E7"/>
    <mergeCell ref="D8:E8"/>
    <mergeCell ref="D21:E21"/>
    <mergeCell ref="H20:S20"/>
    <mergeCell ref="H21:S21"/>
    <mergeCell ref="H28:S28"/>
    <mergeCell ref="H29:S29"/>
    <mergeCell ref="H30:S30"/>
    <mergeCell ref="H32:S32"/>
    <mergeCell ref="H4:S4"/>
    <mergeCell ref="H5:S5"/>
    <mergeCell ref="H6:S6"/>
    <mergeCell ref="H7:S7"/>
    <mergeCell ref="D28:E28"/>
    <mergeCell ref="D29:E29"/>
    <mergeCell ref="D30:E30"/>
    <mergeCell ref="D31:E31"/>
    <mergeCell ref="D22:E22"/>
    <mergeCell ref="D23:E23"/>
    <mergeCell ref="D24:E24"/>
    <mergeCell ref="D25:E25"/>
    <mergeCell ref="D26:E26"/>
    <mergeCell ref="D27:E27"/>
    <mergeCell ref="D15:E15"/>
    <mergeCell ref="D16:E16"/>
    <mergeCell ref="D17:E17"/>
    <mergeCell ref="D18:E18"/>
    <mergeCell ref="D19:E19"/>
    <mergeCell ref="D20:E20"/>
    <mergeCell ref="D9:E9"/>
    <mergeCell ref="D10:E10"/>
    <mergeCell ref="D11:E11"/>
    <mergeCell ref="H8:S8"/>
    <mergeCell ref="T33:U33"/>
    <mergeCell ref="T27:U27"/>
    <mergeCell ref="T28:U28"/>
    <mergeCell ref="T29:U29"/>
    <mergeCell ref="T30:U30"/>
    <mergeCell ref="T31:U31"/>
    <mergeCell ref="T32:U32"/>
    <mergeCell ref="T21:U21"/>
    <mergeCell ref="T22:U22"/>
    <mergeCell ref="T23:U23"/>
    <mergeCell ref="T24:U24"/>
    <mergeCell ref="T25:U25"/>
    <mergeCell ref="T26:U26"/>
    <mergeCell ref="T15:U15"/>
    <mergeCell ref="T16:U16"/>
    <mergeCell ref="T17:U17"/>
    <mergeCell ref="T18:U18"/>
    <mergeCell ref="T19:U19"/>
    <mergeCell ref="T20:U20"/>
    <mergeCell ref="T9:U9"/>
    <mergeCell ref="T10:U10"/>
    <mergeCell ref="T11:U11"/>
    <mergeCell ref="T12:U12"/>
    <mergeCell ref="T13:U13"/>
    <mergeCell ref="T14:U14"/>
    <mergeCell ref="T3:U3"/>
    <mergeCell ref="T4:U4"/>
    <mergeCell ref="T5:U5"/>
    <mergeCell ref="T6:U6"/>
    <mergeCell ref="T7:U7"/>
    <mergeCell ref="T8:U8"/>
    <mergeCell ref="A31:C31"/>
    <mergeCell ref="F31:G31"/>
    <mergeCell ref="A32:C32"/>
    <mergeCell ref="F32:G32"/>
    <mergeCell ref="F3:G3"/>
    <mergeCell ref="F4:G4"/>
    <mergeCell ref="F5:G5"/>
    <mergeCell ref="F6:G6"/>
    <mergeCell ref="F7:G7"/>
    <mergeCell ref="F8:G8"/>
    <mergeCell ref="F22:G22"/>
    <mergeCell ref="F23:G23"/>
    <mergeCell ref="A20:C20"/>
    <mergeCell ref="A21:C21"/>
    <mergeCell ref="A18:C18"/>
    <mergeCell ref="A19:C19"/>
    <mergeCell ref="A14:C14"/>
    <mergeCell ref="A15:C15"/>
    <mergeCell ref="A8:C8"/>
    <mergeCell ref="A9:C9"/>
    <mergeCell ref="F9:G9"/>
    <mergeCell ref="A4:C4"/>
    <mergeCell ref="A7:C7"/>
    <mergeCell ref="A16:C16"/>
    <mergeCell ref="A5:C5"/>
    <mergeCell ref="A17:C17"/>
    <mergeCell ref="A28:C28"/>
    <mergeCell ref="F28:G28"/>
    <mergeCell ref="F14:G14"/>
    <mergeCell ref="F15:G15"/>
    <mergeCell ref="A12:C12"/>
    <mergeCell ref="A13:C13"/>
    <mergeCell ref="F12:G12"/>
    <mergeCell ref="F13:G13"/>
    <mergeCell ref="A10:C10"/>
    <mergeCell ref="A11:C11"/>
    <mergeCell ref="F10:G10"/>
    <mergeCell ref="F11:G11"/>
    <mergeCell ref="A6:C6"/>
    <mergeCell ref="A1:X1"/>
    <mergeCell ref="A3:C3"/>
    <mergeCell ref="A33:C33"/>
    <mergeCell ref="F33:G33"/>
    <mergeCell ref="F27:G27"/>
    <mergeCell ref="A24:C24"/>
    <mergeCell ref="A25:C25"/>
    <mergeCell ref="F24:G24"/>
    <mergeCell ref="F25:G25"/>
    <mergeCell ref="A22:C22"/>
    <mergeCell ref="A23:C23"/>
    <mergeCell ref="A29:C29"/>
    <mergeCell ref="F29:G29"/>
    <mergeCell ref="A30:C30"/>
    <mergeCell ref="F30:G30"/>
    <mergeCell ref="F16:G16"/>
    <mergeCell ref="F17:G17"/>
    <mergeCell ref="F18:G18"/>
    <mergeCell ref="F19:G19"/>
    <mergeCell ref="F20:G20"/>
    <mergeCell ref="F21:G21"/>
    <mergeCell ref="A26:C26"/>
    <mergeCell ref="A27:C27"/>
    <mergeCell ref="F26:G26"/>
  </mergeCells>
  <dataValidations count="1">
    <dataValidation type="list" allowBlank="1" showInputMessage="1" showErrorMessage="1" sqref="F4:G33" xr:uid="{5458EA7F-23ED-406A-AA72-C416833EBB23}">
      <formula1>"Prod.,Infra."</formula1>
    </dataValidation>
  </dataValidations>
  <printOptions horizontalCentered="1"/>
  <pageMargins left="0.39370078740157483" right="0.39370078740157483" top="0.74803149606299213" bottom="0.39370078740157483" header="0.31496062992125984" footer="0.31496062992125984"/>
  <pageSetup paperSize="9" orientation="landscape" r:id="rId1"/>
  <headerFooter>
    <oddHeader>&amp;L&amp;G&amp;CDéfinir et planifier tes projets pour plus d’impact&amp;RRessources de production et d'infrastructure</oddHeader>
    <oddFooter>&amp;R&amp;G My-SBM</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7BEA1-E723-45A5-A86B-28516A26352C}">
  <dimension ref="A1:AS38"/>
  <sheetViews>
    <sheetView topLeftCell="A2" workbookViewId="0">
      <pane xSplit="5" ySplit="2" topLeftCell="F4" activePane="bottomRight" state="frozen"/>
      <selection activeCell="A2" sqref="A2"/>
      <selection pane="topRight" activeCell="F2" sqref="F2"/>
      <selection pane="bottomLeft" activeCell="A4" sqref="A4"/>
      <selection pane="bottomRight" activeCell="AL29" sqref="AL29:AN29"/>
    </sheetView>
  </sheetViews>
  <sheetFormatPr baseColWidth="10" defaultColWidth="3.6328125" defaultRowHeight="13" x14ac:dyDescent="0.3"/>
  <cols>
    <col min="1" max="45" width="5.6328125" style="7" customWidth="1"/>
    <col min="46" max="76" width="10.81640625" style="7" customWidth="1"/>
    <col min="77" max="16384" width="3.6328125" style="7"/>
  </cols>
  <sheetData>
    <row r="1" spans="1:45" s="8" customFormat="1" ht="37.5" customHeight="1" x14ac:dyDescent="0.35">
      <c r="A1" s="117" t="s">
        <v>393</v>
      </c>
      <c r="B1" s="117"/>
      <c r="C1" s="117"/>
      <c r="D1" s="117"/>
      <c r="E1" s="117"/>
      <c r="F1" s="117"/>
      <c r="G1" s="117"/>
      <c r="H1" s="117"/>
      <c r="I1" s="117"/>
      <c r="J1" s="117"/>
      <c r="K1" s="117"/>
      <c r="L1" s="117"/>
      <c r="M1" s="117"/>
      <c r="N1" s="117"/>
      <c r="O1" s="117"/>
      <c r="P1" s="117"/>
      <c r="Q1" s="117"/>
      <c r="R1" s="117"/>
      <c r="S1" s="117"/>
      <c r="T1" s="117"/>
      <c r="U1" s="117"/>
      <c r="V1" s="117"/>
      <c r="W1" s="117"/>
      <c r="X1" s="117"/>
    </row>
    <row r="2" spans="1:45" s="8" customFormat="1" x14ac:dyDescent="0.35">
      <c r="A2" s="12" t="s">
        <v>262</v>
      </c>
    </row>
    <row r="3" spans="1:45" ht="13" customHeight="1" x14ac:dyDescent="0.3">
      <c r="A3" s="44" t="s">
        <v>1</v>
      </c>
      <c r="B3" s="128" t="s">
        <v>0</v>
      </c>
      <c r="C3" s="128"/>
      <c r="D3" s="128"/>
      <c r="E3" s="128"/>
      <c r="F3" s="152" t="s">
        <v>247</v>
      </c>
      <c r="G3" s="153"/>
      <c r="H3" s="154"/>
      <c r="I3" s="45" t="s">
        <v>248</v>
      </c>
      <c r="J3" s="152" t="s">
        <v>249</v>
      </c>
      <c r="K3" s="153"/>
      <c r="L3" s="154"/>
      <c r="M3" s="45" t="s">
        <v>248</v>
      </c>
      <c r="N3" s="152" t="s">
        <v>250</v>
      </c>
      <c r="O3" s="153"/>
      <c r="P3" s="154"/>
      <c r="Q3" s="45" t="s">
        <v>248</v>
      </c>
      <c r="R3" s="152" t="s">
        <v>251</v>
      </c>
      <c r="S3" s="153"/>
      <c r="T3" s="154"/>
      <c r="U3" s="45" t="s">
        <v>248</v>
      </c>
      <c r="V3" s="152" t="s">
        <v>386</v>
      </c>
      <c r="W3" s="153"/>
      <c r="X3" s="154"/>
      <c r="Y3" s="45" t="s">
        <v>248</v>
      </c>
      <c r="Z3" s="152" t="s">
        <v>387</v>
      </c>
      <c r="AA3" s="153"/>
      <c r="AB3" s="154"/>
      <c r="AC3" s="45" t="s">
        <v>248</v>
      </c>
      <c r="AD3" s="152" t="s">
        <v>388</v>
      </c>
      <c r="AE3" s="153"/>
      <c r="AF3" s="154"/>
      <c r="AG3" s="45" t="s">
        <v>248</v>
      </c>
      <c r="AH3" s="152" t="s">
        <v>389</v>
      </c>
      <c r="AI3" s="153"/>
      <c r="AJ3" s="154"/>
      <c r="AK3" s="45" t="s">
        <v>248</v>
      </c>
      <c r="AL3" s="152" t="s">
        <v>390</v>
      </c>
      <c r="AM3" s="153"/>
      <c r="AN3" s="154"/>
      <c r="AO3" s="45" t="s">
        <v>248</v>
      </c>
      <c r="AP3" s="152" t="s">
        <v>391</v>
      </c>
      <c r="AQ3" s="153"/>
      <c r="AR3" s="154"/>
      <c r="AS3" s="45" t="s">
        <v>248</v>
      </c>
    </row>
    <row r="4" spans="1:45" x14ac:dyDescent="0.3">
      <c r="A4" s="47">
        <v>1</v>
      </c>
      <c r="B4" s="155" t="str">
        <f>IF('Liste des activités'!B4="","",'Liste des activités'!B4)</f>
        <v>Exemple Activité A1</v>
      </c>
      <c r="C4" s="155"/>
      <c r="D4" s="155"/>
      <c r="E4" s="155"/>
      <c r="F4" s="156" t="s">
        <v>252</v>
      </c>
      <c r="G4" s="157"/>
      <c r="H4" s="158"/>
      <c r="I4" s="46">
        <v>50</v>
      </c>
      <c r="J4" s="156" t="s">
        <v>253</v>
      </c>
      <c r="K4" s="157"/>
      <c r="L4" s="158"/>
      <c r="M4" s="46">
        <v>10</v>
      </c>
      <c r="N4" s="156" t="s">
        <v>254</v>
      </c>
      <c r="O4" s="157"/>
      <c r="P4" s="158"/>
      <c r="Q4" s="46">
        <v>30</v>
      </c>
      <c r="R4" s="156" t="s">
        <v>261</v>
      </c>
      <c r="S4" s="157"/>
      <c r="T4" s="158"/>
      <c r="U4" s="46">
        <v>3</v>
      </c>
      <c r="V4" s="156"/>
      <c r="W4" s="157"/>
      <c r="X4" s="158"/>
      <c r="Y4" s="46"/>
      <c r="Z4" s="156"/>
      <c r="AA4" s="157"/>
      <c r="AB4" s="158"/>
      <c r="AC4" s="46"/>
      <c r="AD4" s="156"/>
      <c r="AE4" s="157"/>
      <c r="AF4" s="158"/>
      <c r="AG4" s="46"/>
      <c r="AH4" s="156"/>
      <c r="AI4" s="157"/>
      <c r="AJ4" s="158"/>
      <c r="AK4" s="46"/>
      <c r="AL4" s="156"/>
      <c r="AM4" s="157"/>
      <c r="AN4" s="158"/>
      <c r="AO4" s="46"/>
      <c r="AP4" s="156"/>
      <c r="AQ4" s="157"/>
      <c r="AR4" s="158"/>
      <c r="AS4" s="46"/>
    </row>
    <row r="5" spans="1:45" x14ac:dyDescent="0.3">
      <c r="A5" s="47">
        <f>A4+1</f>
        <v>2</v>
      </c>
      <c r="B5" s="155" t="str">
        <f>IF('Liste des activités'!B5="","",'Liste des activités'!B5)</f>
        <v>Exemple Activité A2</v>
      </c>
      <c r="C5" s="155"/>
      <c r="D5" s="155"/>
      <c r="E5" s="155"/>
      <c r="F5" s="156" t="s">
        <v>409</v>
      </c>
      <c r="G5" s="157"/>
      <c r="H5" s="158"/>
      <c r="I5" s="46">
        <v>12</v>
      </c>
      <c r="J5" s="156"/>
      <c r="K5" s="157"/>
      <c r="L5" s="158"/>
      <c r="M5" s="46"/>
      <c r="N5" s="156"/>
      <c r="O5" s="157"/>
      <c r="P5" s="158"/>
      <c r="Q5" s="46"/>
      <c r="R5" s="156"/>
      <c r="S5" s="157"/>
      <c r="T5" s="158"/>
      <c r="U5" s="46"/>
      <c r="V5" s="156"/>
      <c r="W5" s="157"/>
      <c r="X5" s="158"/>
      <c r="Y5" s="46"/>
      <c r="Z5" s="156"/>
      <c r="AA5" s="157"/>
      <c r="AB5" s="158"/>
      <c r="AC5" s="46"/>
      <c r="AD5" s="156"/>
      <c r="AE5" s="157"/>
      <c r="AF5" s="158"/>
      <c r="AG5" s="46"/>
      <c r="AH5" s="156"/>
      <c r="AI5" s="157"/>
      <c r="AJ5" s="158"/>
      <c r="AK5" s="46"/>
      <c r="AL5" s="156"/>
      <c r="AM5" s="157"/>
      <c r="AN5" s="158"/>
      <c r="AO5" s="46"/>
      <c r="AP5" s="156"/>
      <c r="AQ5" s="157"/>
      <c r="AR5" s="158"/>
      <c r="AS5" s="46"/>
    </row>
    <row r="6" spans="1:45" x14ac:dyDescent="0.3">
      <c r="A6" s="47">
        <f t="shared" ref="A6:A38" si="0">A5+1</f>
        <v>3</v>
      </c>
      <c r="B6" s="155" t="str">
        <f>IF('Liste des activités'!B6="","",'Liste des activités'!B6)</f>
        <v>Exemple Activité A3</v>
      </c>
      <c r="C6" s="155"/>
      <c r="D6" s="155"/>
      <c r="E6" s="155"/>
      <c r="F6" s="156"/>
      <c r="G6" s="157"/>
      <c r="H6" s="158"/>
      <c r="I6" s="46"/>
      <c r="J6" s="156"/>
      <c r="K6" s="157"/>
      <c r="L6" s="158"/>
      <c r="M6" s="46"/>
      <c r="N6" s="156"/>
      <c r="O6" s="157"/>
      <c r="P6" s="158"/>
      <c r="Q6" s="46"/>
      <c r="R6" s="156"/>
      <c r="S6" s="157"/>
      <c r="T6" s="158"/>
      <c r="U6" s="46"/>
      <c r="V6" s="156"/>
      <c r="W6" s="157"/>
      <c r="X6" s="158"/>
      <c r="Y6" s="46"/>
      <c r="Z6" s="156"/>
      <c r="AA6" s="157"/>
      <c r="AB6" s="158"/>
      <c r="AC6" s="46"/>
      <c r="AD6" s="156"/>
      <c r="AE6" s="157"/>
      <c r="AF6" s="158"/>
      <c r="AG6" s="46"/>
      <c r="AH6" s="156"/>
      <c r="AI6" s="157"/>
      <c r="AJ6" s="158"/>
      <c r="AK6" s="46"/>
      <c r="AL6" s="156"/>
      <c r="AM6" s="157"/>
      <c r="AN6" s="158"/>
      <c r="AO6" s="46"/>
      <c r="AP6" s="156"/>
      <c r="AQ6" s="157"/>
      <c r="AR6" s="158"/>
      <c r="AS6" s="46"/>
    </row>
    <row r="7" spans="1:45" x14ac:dyDescent="0.3">
      <c r="A7" s="47">
        <f t="shared" si="0"/>
        <v>4</v>
      </c>
      <c r="B7" s="155" t="str">
        <f>IF('Liste des activités'!B7="","",'Liste des activités'!B7)</f>
        <v>Exemple Activité A4</v>
      </c>
      <c r="C7" s="155"/>
      <c r="D7" s="155"/>
      <c r="E7" s="155"/>
      <c r="F7" s="156"/>
      <c r="G7" s="157"/>
      <c r="H7" s="158"/>
      <c r="I7" s="46"/>
      <c r="J7" s="156"/>
      <c r="K7" s="157"/>
      <c r="L7" s="158"/>
      <c r="M7" s="46"/>
      <c r="N7" s="156"/>
      <c r="O7" s="157"/>
      <c r="P7" s="158"/>
      <c r="Q7" s="46"/>
      <c r="R7" s="156"/>
      <c r="S7" s="157"/>
      <c r="T7" s="158"/>
      <c r="U7" s="46"/>
      <c r="V7" s="156"/>
      <c r="W7" s="157"/>
      <c r="X7" s="158"/>
      <c r="Y7" s="46"/>
      <c r="Z7" s="156"/>
      <c r="AA7" s="157"/>
      <c r="AB7" s="158"/>
      <c r="AC7" s="46"/>
      <c r="AD7" s="156"/>
      <c r="AE7" s="157"/>
      <c r="AF7" s="158"/>
      <c r="AG7" s="46"/>
      <c r="AH7" s="156"/>
      <c r="AI7" s="157"/>
      <c r="AJ7" s="158"/>
      <c r="AK7" s="46"/>
      <c r="AL7" s="156"/>
      <c r="AM7" s="157"/>
      <c r="AN7" s="158"/>
      <c r="AO7" s="46"/>
      <c r="AP7" s="156"/>
      <c r="AQ7" s="157"/>
      <c r="AR7" s="158"/>
      <c r="AS7" s="46"/>
    </row>
    <row r="8" spans="1:45" x14ac:dyDescent="0.3">
      <c r="A8" s="47">
        <f t="shared" si="0"/>
        <v>5</v>
      </c>
      <c r="B8" s="155" t="str">
        <f>IF('Liste des activités'!B8="","",'Liste des activités'!B8)</f>
        <v>Efface ces exemples</v>
      </c>
      <c r="C8" s="155"/>
      <c r="D8" s="155"/>
      <c r="E8" s="155"/>
      <c r="F8" s="156"/>
      <c r="G8" s="157"/>
      <c r="H8" s="158"/>
      <c r="I8" s="46"/>
      <c r="J8" s="156"/>
      <c r="K8" s="157"/>
      <c r="L8" s="158"/>
      <c r="M8" s="46"/>
      <c r="N8" s="156"/>
      <c r="O8" s="157"/>
      <c r="P8" s="158"/>
      <c r="Q8" s="46"/>
      <c r="R8" s="156"/>
      <c r="S8" s="157"/>
      <c r="T8" s="158"/>
      <c r="U8" s="46"/>
      <c r="V8" s="156"/>
      <c r="W8" s="157"/>
      <c r="X8" s="158"/>
      <c r="Y8" s="46"/>
      <c r="Z8" s="156"/>
      <c r="AA8" s="157"/>
      <c r="AB8" s="158"/>
      <c r="AC8" s="46"/>
      <c r="AD8" s="156"/>
      <c r="AE8" s="157"/>
      <c r="AF8" s="158"/>
      <c r="AG8" s="46"/>
      <c r="AH8" s="156"/>
      <c r="AI8" s="157"/>
      <c r="AJ8" s="158"/>
      <c r="AK8" s="46"/>
      <c r="AL8" s="156"/>
      <c r="AM8" s="157"/>
      <c r="AN8" s="158"/>
      <c r="AO8" s="46"/>
      <c r="AP8" s="156"/>
      <c r="AQ8" s="157"/>
      <c r="AR8" s="158"/>
      <c r="AS8" s="46"/>
    </row>
    <row r="9" spans="1:45" x14ac:dyDescent="0.3">
      <c r="A9" s="47">
        <f t="shared" si="0"/>
        <v>6</v>
      </c>
      <c r="B9" s="155" t="str">
        <f>IF('Liste des activités'!B9="","",'Liste des activités'!B9)</f>
        <v/>
      </c>
      <c r="C9" s="155"/>
      <c r="D9" s="155"/>
      <c r="E9" s="155"/>
      <c r="F9" s="156"/>
      <c r="G9" s="157"/>
      <c r="H9" s="158"/>
      <c r="I9" s="46"/>
      <c r="J9" s="156"/>
      <c r="K9" s="157"/>
      <c r="L9" s="158"/>
      <c r="M9" s="46"/>
      <c r="N9" s="156"/>
      <c r="O9" s="157"/>
      <c r="P9" s="158"/>
      <c r="Q9" s="46"/>
      <c r="R9" s="156"/>
      <c r="S9" s="157"/>
      <c r="T9" s="158"/>
      <c r="U9" s="46"/>
      <c r="V9" s="156"/>
      <c r="W9" s="157"/>
      <c r="X9" s="158"/>
      <c r="Y9" s="46"/>
      <c r="Z9" s="156"/>
      <c r="AA9" s="157"/>
      <c r="AB9" s="158"/>
      <c r="AC9" s="46"/>
      <c r="AD9" s="156"/>
      <c r="AE9" s="157"/>
      <c r="AF9" s="158"/>
      <c r="AG9" s="46"/>
      <c r="AH9" s="156"/>
      <c r="AI9" s="157"/>
      <c r="AJ9" s="158"/>
      <c r="AK9" s="46"/>
      <c r="AL9" s="156"/>
      <c r="AM9" s="157"/>
      <c r="AN9" s="158"/>
      <c r="AO9" s="46"/>
      <c r="AP9" s="156"/>
      <c r="AQ9" s="157"/>
      <c r="AR9" s="158"/>
      <c r="AS9" s="46"/>
    </row>
    <row r="10" spans="1:45" x14ac:dyDescent="0.3">
      <c r="A10" s="47">
        <f t="shared" si="0"/>
        <v>7</v>
      </c>
      <c r="B10" s="155" t="str">
        <f>IF('Liste des activités'!B10="","",'Liste des activités'!B10)</f>
        <v/>
      </c>
      <c r="C10" s="155"/>
      <c r="D10" s="155"/>
      <c r="E10" s="155"/>
      <c r="F10" s="156"/>
      <c r="G10" s="157"/>
      <c r="H10" s="158"/>
      <c r="I10" s="46"/>
      <c r="J10" s="156"/>
      <c r="K10" s="157"/>
      <c r="L10" s="158"/>
      <c r="M10" s="46"/>
      <c r="N10" s="156"/>
      <c r="O10" s="157"/>
      <c r="P10" s="158"/>
      <c r="Q10" s="46"/>
      <c r="R10" s="156"/>
      <c r="S10" s="157"/>
      <c r="T10" s="158"/>
      <c r="U10" s="46"/>
      <c r="V10" s="156"/>
      <c r="W10" s="157"/>
      <c r="X10" s="158"/>
      <c r="Y10" s="46"/>
      <c r="Z10" s="156"/>
      <c r="AA10" s="157"/>
      <c r="AB10" s="158"/>
      <c r="AC10" s="46"/>
      <c r="AD10" s="156"/>
      <c r="AE10" s="157"/>
      <c r="AF10" s="158"/>
      <c r="AG10" s="46"/>
      <c r="AH10" s="156"/>
      <c r="AI10" s="157"/>
      <c r="AJ10" s="158"/>
      <c r="AK10" s="46"/>
      <c r="AL10" s="156"/>
      <c r="AM10" s="157"/>
      <c r="AN10" s="158"/>
      <c r="AO10" s="46"/>
      <c r="AP10" s="156"/>
      <c r="AQ10" s="157"/>
      <c r="AR10" s="158"/>
      <c r="AS10" s="46"/>
    </row>
    <row r="11" spans="1:45" x14ac:dyDescent="0.3">
      <c r="A11" s="47">
        <f t="shared" si="0"/>
        <v>8</v>
      </c>
      <c r="B11" s="155" t="str">
        <f>IF('Liste des activités'!B11="","",'Liste des activités'!B11)</f>
        <v/>
      </c>
      <c r="C11" s="155"/>
      <c r="D11" s="155"/>
      <c r="E11" s="155"/>
      <c r="F11" s="156"/>
      <c r="G11" s="157"/>
      <c r="H11" s="158"/>
      <c r="I11" s="46"/>
      <c r="J11" s="156"/>
      <c r="K11" s="157"/>
      <c r="L11" s="158"/>
      <c r="M11" s="46"/>
      <c r="N11" s="156"/>
      <c r="O11" s="157"/>
      <c r="P11" s="158"/>
      <c r="Q11" s="46"/>
      <c r="R11" s="156"/>
      <c r="S11" s="157"/>
      <c r="T11" s="158"/>
      <c r="U11" s="46"/>
      <c r="V11" s="156"/>
      <c r="W11" s="157"/>
      <c r="X11" s="158"/>
      <c r="Y11" s="46"/>
      <c r="Z11" s="156"/>
      <c r="AA11" s="157"/>
      <c r="AB11" s="158"/>
      <c r="AC11" s="46"/>
      <c r="AD11" s="156"/>
      <c r="AE11" s="157"/>
      <c r="AF11" s="158"/>
      <c r="AG11" s="46"/>
      <c r="AH11" s="156"/>
      <c r="AI11" s="157"/>
      <c r="AJ11" s="158"/>
      <c r="AK11" s="46"/>
      <c r="AL11" s="156"/>
      <c r="AM11" s="157"/>
      <c r="AN11" s="158"/>
      <c r="AO11" s="46"/>
      <c r="AP11" s="156"/>
      <c r="AQ11" s="157"/>
      <c r="AR11" s="158"/>
      <c r="AS11" s="46"/>
    </row>
    <row r="12" spans="1:45" x14ac:dyDescent="0.3">
      <c r="A12" s="47">
        <f t="shared" si="0"/>
        <v>9</v>
      </c>
      <c r="B12" s="155" t="str">
        <f>IF('Liste des activités'!B12="","",'Liste des activités'!B12)</f>
        <v/>
      </c>
      <c r="C12" s="155"/>
      <c r="D12" s="155"/>
      <c r="E12" s="155"/>
      <c r="F12" s="156"/>
      <c r="G12" s="157"/>
      <c r="H12" s="158"/>
      <c r="I12" s="46"/>
      <c r="J12" s="156"/>
      <c r="K12" s="157"/>
      <c r="L12" s="158"/>
      <c r="M12" s="46"/>
      <c r="N12" s="156"/>
      <c r="O12" s="157"/>
      <c r="P12" s="158"/>
      <c r="Q12" s="46"/>
      <c r="R12" s="156"/>
      <c r="S12" s="157"/>
      <c r="T12" s="158"/>
      <c r="U12" s="46"/>
      <c r="V12" s="156"/>
      <c r="W12" s="157"/>
      <c r="X12" s="158"/>
      <c r="Y12" s="46"/>
      <c r="Z12" s="156"/>
      <c r="AA12" s="157"/>
      <c r="AB12" s="158"/>
      <c r="AC12" s="46"/>
      <c r="AD12" s="156"/>
      <c r="AE12" s="157"/>
      <c r="AF12" s="158"/>
      <c r="AG12" s="46"/>
      <c r="AH12" s="156"/>
      <c r="AI12" s="157"/>
      <c r="AJ12" s="158"/>
      <c r="AK12" s="46"/>
      <c r="AL12" s="156"/>
      <c r="AM12" s="157"/>
      <c r="AN12" s="158"/>
      <c r="AO12" s="46"/>
      <c r="AP12" s="156"/>
      <c r="AQ12" s="157"/>
      <c r="AR12" s="158"/>
      <c r="AS12" s="46"/>
    </row>
    <row r="13" spans="1:45" x14ac:dyDescent="0.3">
      <c r="A13" s="47">
        <f t="shared" si="0"/>
        <v>10</v>
      </c>
      <c r="B13" s="155" t="str">
        <f>IF('Liste des activités'!B13="","",'Liste des activités'!B13)</f>
        <v/>
      </c>
      <c r="C13" s="155"/>
      <c r="D13" s="155"/>
      <c r="E13" s="155"/>
      <c r="F13" s="156"/>
      <c r="G13" s="157"/>
      <c r="H13" s="158"/>
      <c r="I13" s="46"/>
      <c r="J13" s="156"/>
      <c r="K13" s="157"/>
      <c r="L13" s="158"/>
      <c r="M13" s="46"/>
      <c r="N13" s="156"/>
      <c r="O13" s="157"/>
      <c r="P13" s="158"/>
      <c r="Q13" s="46"/>
      <c r="R13" s="156"/>
      <c r="S13" s="157"/>
      <c r="T13" s="158"/>
      <c r="U13" s="46"/>
      <c r="V13" s="156"/>
      <c r="W13" s="157"/>
      <c r="X13" s="158"/>
      <c r="Y13" s="46"/>
      <c r="Z13" s="156"/>
      <c r="AA13" s="157"/>
      <c r="AB13" s="158"/>
      <c r="AC13" s="46"/>
      <c r="AD13" s="156"/>
      <c r="AE13" s="157"/>
      <c r="AF13" s="158"/>
      <c r="AG13" s="46"/>
      <c r="AH13" s="156"/>
      <c r="AI13" s="157"/>
      <c r="AJ13" s="158"/>
      <c r="AK13" s="46"/>
      <c r="AL13" s="156"/>
      <c r="AM13" s="157"/>
      <c r="AN13" s="158"/>
      <c r="AO13" s="46"/>
      <c r="AP13" s="156"/>
      <c r="AQ13" s="157"/>
      <c r="AR13" s="158"/>
      <c r="AS13" s="46"/>
    </row>
    <row r="14" spans="1:45" x14ac:dyDescent="0.3">
      <c r="A14" s="47">
        <f t="shared" si="0"/>
        <v>11</v>
      </c>
      <c r="B14" s="155" t="str">
        <f>IF('Liste des activités'!B14="","",'Liste des activités'!B14)</f>
        <v/>
      </c>
      <c r="C14" s="155"/>
      <c r="D14" s="155"/>
      <c r="E14" s="155"/>
      <c r="F14" s="156"/>
      <c r="G14" s="157"/>
      <c r="H14" s="158"/>
      <c r="I14" s="46"/>
      <c r="J14" s="156"/>
      <c r="K14" s="157"/>
      <c r="L14" s="158"/>
      <c r="M14" s="46"/>
      <c r="N14" s="156"/>
      <c r="O14" s="157"/>
      <c r="P14" s="158"/>
      <c r="Q14" s="46"/>
      <c r="R14" s="156"/>
      <c r="S14" s="157"/>
      <c r="T14" s="158"/>
      <c r="U14" s="46"/>
      <c r="V14" s="156"/>
      <c r="W14" s="157"/>
      <c r="X14" s="158"/>
      <c r="Y14" s="46"/>
      <c r="Z14" s="156"/>
      <c r="AA14" s="157"/>
      <c r="AB14" s="158"/>
      <c r="AC14" s="46"/>
      <c r="AD14" s="156"/>
      <c r="AE14" s="157"/>
      <c r="AF14" s="158"/>
      <c r="AG14" s="46"/>
      <c r="AH14" s="156"/>
      <c r="AI14" s="157"/>
      <c r="AJ14" s="158"/>
      <c r="AK14" s="46"/>
      <c r="AL14" s="156"/>
      <c r="AM14" s="157"/>
      <c r="AN14" s="158"/>
      <c r="AO14" s="46"/>
      <c r="AP14" s="156"/>
      <c r="AQ14" s="157"/>
      <c r="AR14" s="158"/>
      <c r="AS14" s="46"/>
    </row>
    <row r="15" spans="1:45" x14ac:dyDescent="0.3">
      <c r="A15" s="47">
        <f t="shared" si="0"/>
        <v>12</v>
      </c>
      <c r="B15" s="155" t="str">
        <f>IF('Liste des activités'!B15="","",'Liste des activités'!B15)</f>
        <v/>
      </c>
      <c r="C15" s="155"/>
      <c r="D15" s="155"/>
      <c r="E15" s="155"/>
      <c r="F15" s="156"/>
      <c r="G15" s="157"/>
      <c r="H15" s="158"/>
      <c r="I15" s="46"/>
      <c r="J15" s="156"/>
      <c r="K15" s="157"/>
      <c r="L15" s="158"/>
      <c r="M15" s="46"/>
      <c r="N15" s="156"/>
      <c r="O15" s="157"/>
      <c r="P15" s="158"/>
      <c r="Q15" s="46"/>
      <c r="R15" s="156"/>
      <c r="S15" s="157"/>
      <c r="T15" s="158"/>
      <c r="U15" s="46"/>
      <c r="V15" s="156"/>
      <c r="W15" s="157"/>
      <c r="X15" s="158"/>
      <c r="Y15" s="46"/>
      <c r="Z15" s="156"/>
      <c r="AA15" s="157"/>
      <c r="AB15" s="158"/>
      <c r="AC15" s="46"/>
      <c r="AD15" s="156"/>
      <c r="AE15" s="157"/>
      <c r="AF15" s="158"/>
      <c r="AG15" s="46"/>
      <c r="AH15" s="156"/>
      <c r="AI15" s="157"/>
      <c r="AJ15" s="158"/>
      <c r="AK15" s="46"/>
      <c r="AL15" s="156"/>
      <c r="AM15" s="157"/>
      <c r="AN15" s="158"/>
      <c r="AO15" s="46"/>
      <c r="AP15" s="156"/>
      <c r="AQ15" s="157"/>
      <c r="AR15" s="158"/>
      <c r="AS15" s="46"/>
    </row>
    <row r="16" spans="1:45" x14ac:dyDescent="0.3">
      <c r="A16" s="47">
        <f t="shared" si="0"/>
        <v>13</v>
      </c>
      <c r="B16" s="155" t="str">
        <f>IF('Liste des activités'!B16="","",'Liste des activités'!B16)</f>
        <v/>
      </c>
      <c r="C16" s="155"/>
      <c r="D16" s="155"/>
      <c r="E16" s="155"/>
      <c r="F16" s="156"/>
      <c r="G16" s="157"/>
      <c r="H16" s="158"/>
      <c r="I16" s="46"/>
      <c r="J16" s="156"/>
      <c r="K16" s="157"/>
      <c r="L16" s="158"/>
      <c r="M16" s="46"/>
      <c r="N16" s="156"/>
      <c r="O16" s="157"/>
      <c r="P16" s="158"/>
      <c r="Q16" s="46"/>
      <c r="R16" s="156"/>
      <c r="S16" s="157"/>
      <c r="T16" s="158"/>
      <c r="U16" s="46"/>
      <c r="V16" s="156"/>
      <c r="W16" s="157"/>
      <c r="X16" s="158"/>
      <c r="Y16" s="46"/>
      <c r="Z16" s="156"/>
      <c r="AA16" s="157"/>
      <c r="AB16" s="158"/>
      <c r="AC16" s="46"/>
      <c r="AD16" s="156"/>
      <c r="AE16" s="157"/>
      <c r="AF16" s="158"/>
      <c r="AG16" s="46"/>
      <c r="AH16" s="156"/>
      <c r="AI16" s="157"/>
      <c r="AJ16" s="158"/>
      <c r="AK16" s="46"/>
      <c r="AL16" s="156"/>
      <c r="AM16" s="157"/>
      <c r="AN16" s="158"/>
      <c r="AO16" s="46"/>
      <c r="AP16" s="156"/>
      <c r="AQ16" s="157"/>
      <c r="AR16" s="158"/>
      <c r="AS16" s="46"/>
    </row>
    <row r="17" spans="1:45" x14ac:dyDescent="0.3">
      <c r="A17" s="47">
        <f t="shared" si="0"/>
        <v>14</v>
      </c>
      <c r="B17" s="155" t="str">
        <f>IF('Liste des activités'!B17="","",'Liste des activités'!B17)</f>
        <v/>
      </c>
      <c r="C17" s="155"/>
      <c r="D17" s="155"/>
      <c r="E17" s="155"/>
      <c r="F17" s="156"/>
      <c r="G17" s="157"/>
      <c r="H17" s="158"/>
      <c r="I17" s="46"/>
      <c r="J17" s="156"/>
      <c r="K17" s="157"/>
      <c r="L17" s="158"/>
      <c r="M17" s="46"/>
      <c r="N17" s="156"/>
      <c r="O17" s="157"/>
      <c r="P17" s="158"/>
      <c r="Q17" s="46"/>
      <c r="R17" s="156"/>
      <c r="S17" s="157"/>
      <c r="T17" s="158"/>
      <c r="U17" s="46"/>
      <c r="V17" s="156"/>
      <c r="W17" s="157"/>
      <c r="X17" s="158"/>
      <c r="Y17" s="46"/>
      <c r="Z17" s="156"/>
      <c r="AA17" s="157"/>
      <c r="AB17" s="158"/>
      <c r="AC17" s="46"/>
      <c r="AD17" s="156"/>
      <c r="AE17" s="157"/>
      <c r="AF17" s="158"/>
      <c r="AG17" s="46"/>
      <c r="AH17" s="156"/>
      <c r="AI17" s="157"/>
      <c r="AJ17" s="158"/>
      <c r="AK17" s="46"/>
      <c r="AL17" s="156"/>
      <c r="AM17" s="157"/>
      <c r="AN17" s="158"/>
      <c r="AO17" s="46"/>
      <c r="AP17" s="156"/>
      <c r="AQ17" s="157"/>
      <c r="AR17" s="158"/>
      <c r="AS17" s="46"/>
    </row>
    <row r="18" spans="1:45" x14ac:dyDescent="0.3">
      <c r="A18" s="47">
        <f t="shared" si="0"/>
        <v>15</v>
      </c>
      <c r="B18" s="155" t="str">
        <f>IF('Liste des activités'!B18="","",'Liste des activités'!B18)</f>
        <v/>
      </c>
      <c r="C18" s="155"/>
      <c r="D18" s="155"/>
      <c r="E18" s="155"/>
      <c r="F18" s="156"/>
      <c r="G18" s="157"/>
      <c r="H18" s="158"/>
      <c r="I18" s="46"/>
      <c r="J18" s="156"/>
      <c r="K18" s="157"/>
      <c r="L18" s="158"/>
      <c r="M18" s="46"/>
      <c r="N18" s="156"/>
      <c r="O18" s="157"/>
      <c r="P18" s="158"/>
      <c r="Q18" s="46"/>
      <c r="R18" s="156"/>
      <c r="S18" s="157"/>
      <c r="T18" s="158"/>
      <c r="U18" s="46"/>
      <c r="V18" s="156"/>
      <c r="W18" s="157"/>
      <c r="X18" s="158"/>
      <c r="Y18" s="46"/>
      <c r="Z18" s="156"/>
      <c r="AA18" s="157"/>
      <c r="AB18" s="158"/>
      <c r="AC18" s="46"/>
      <c r="AD18" s="156"/>
      <c r="AE18" s="157"/>
      <c r="AF18" s="158"/>
      <c r="AG18" s="46"/>
      <c r="AH18" s="156"/>
      <c r="AI18" s="157"/>
      <c r="AJ18" s="158"/>
      <c r="AK18" s="46"/>
      <c r="AL18" s="156"/>
      <c r="AM18" s="157"/>
      <c r="AN18" s="158"/>
      <c r="AO18" s="46"/>
      <c r="AP18" s="156"/>
      <c r="AQ18" s="157"/>
      <c r="AR18" s="158"/>
      <c r="AS18" s="46"/>
    </row>
    <row r="19" spans="1:45" x14ac:dyDescent="0.3">
      <c r="A19" s="47">
        <f t="shared" si="0"/>
        <v>16</v>
      </c>
      <c r="B19" s="155" t="str">
        <f>IF('Liste des activités'!B19="","",'Liste des activités'!B19)</f>
        <v/>
      </c>
      <c r="C19" s="155"/>
      <c r="D19" s="155"/>
      <c r="E19" s="155"/>
      <c r="F19" s="156"/>
      <c r="G19" s="157"/>
      <c r="H19" s="158"/>
      <c r="I19" s="46"/>
      <c r="J19" s="156"/>
      <c r="K19" s="157"/>
      <c r="L19" s="158"/>
      <c r="M19" s="46"/>
      <c r="N19" s="156"/>
      <c r="O19" s="157"/>
      <c r="P19" s="158"/>
      <c r="Q19" s="46"/>
      <c r="R19" s="156"/>
      <c r="S19" s="157"/>
      <c r="T19" s="158"/>
      <c r="U19" s="46"/>
      <c r="V19" s="156"/>
      <c r="W19" s="157"/>
      <c r="X19" s="158"/>
      <c r="Y19" s="46"/>
      <c r="Z19" s="156"/>
      <c r="AA19" s="157"/>
      <c r="AB19" s="158"/>
      <c r="AC19" s="46"/>
      <c r="AD19" s="156"/>
      <c r="AE19" s="157"/>
      <c r="AF19" s="158"/>
      <c r="AG19" s="46"/>
      <c r="AH19" s="156"/>
      <c r="AI19" s="157"/>
      <c r="AJ19" s="158"/>
      <c r="AK19" s="46"/>
      <c r="AL19" s="156"/>
      <c r="AM19" s="157"/>
      <c r="AN19" s="158"/>
      <c r="AO19" s="46"/>
      <c r="AP19" s="156"/>
      <c r="AQ19" s="157"/>
      <c r="AR19" s="158"/>
      <c r="AS19" s="46"/>
    </row>
    <row r="20" spans="1:45" x14ac:dyDescent="0.3">
      <c r="A20" s="47">
        <f t="shared" si="0"/>
        <v>17</v>
      </c>
      <c r="B20" s="155" t="str">
        <f>IF('Liste des activités'!B20="","",'Liste des activités'!B20)</f>
        <v/>
      </c>
      <c r="C20" s="155"/>
      <c r="D20" s="155"/>
      <c r="E20" s="155"/>
      <c r="F20" s="156"/>
      <c r="G20" s="157"/>
      <c r="H20" s="158"/>
      <c r="I20" s="46"/>
      <c r="J20" s="156"/>
      <c r="K20" s="157"/>
      <c r="L20" s="158"/>
      <c r="M20" s="46"/>
      <c r="N20" s="156"/>
      <c r="O20" s="157"/>
      <c r="P20" s="158"/>
      <c r="Q20" s="46"/>
      <c r="R20" s="156"/>
      <c r="S20" s="157"/>
      <c r="T20" s="158"/>
      <c r="U20" s="46"/>
      <c r="V20" s="156"/>
      <c r="W20" s="157"/>
      <c r="X20" s="158"/>
      <c r="Y20" s="46"/>
      <c r="Z20" s="156"/>
      <c r="AA20" s="157"/>
      <c r="AB20" s="158"/>
      <c r="AC20" s="46"/>
      <c r="AD20" s="156"/>
      <c r="AE20" s="157"/>
      <c r="AF20" s="158"/>
      <c r="AG20" s="46"/>
      <c r="AH20" s="156"/>
      <c r="AI20" s="157"/>
      <c r="AJ20" s="158"/>
      <c r="AK20" s="46"/>
      <c r="AL20" s="156"/>
      <c r="AM20" s="157"/>
      <c r="AN20" s="158"/>
      <c r="AO20" s="46"/>
      <c r="AP20" s="156"/>
      <c r="AQ20" s="157"/>
      <c r="AR20" s="158"/>
      <c r="AS20" s="46"/>
    </row>
    <row r="21" spans="1:45" x14ac:dyDescent="0.3">
      <c r="A21" s="47">
        <f t="shared" si="0"/>
        <v>18</v>
      </c>
      <c r="B21" s="155" t="str">
        <f>IF('Liste des activités'!B21="","",'Liste des activités'!B21)</f>
        <v/>
      </c>
      <c r="C21" s="155"/>
      <c r="D21" s="155"/>
      <c r="E21" s="155"/>
      <c r="F21" s="156"/>
      <c r="G21" s="157"/>
      <c r="H21" s="158"/>
      <c r="I21" s="46"/>
      <c r="J21" s="156"/>
      <c r="K21" s="157"/>
      <c r="L21" s="158"/>
      <c r="M21" s="46"/>
      <c r="N21" s="156"/>
      <c r="O21" s="157"/>
      <c r="P21" s="158"/>
      <c r="Q21" s="46"/>
      <c r="R21" s="156"/>
      <c r="S21" s="157"/>
      <c r="T21" s="158"/>
      <c r="U21" s="46"/>
      <c r="V21" s="156"/>
      <c r="W21" s="157"/>
      <c r="X21" s="158"/>
      <c r="Y21" s="46"/>
      <c r="Z21" s="156"/>
      <c r="AA21" s="157"/>
      <c r="AB21" s="158"/>
      <c r="AC21" s="46"/>
      <c r="AD21" s="156"/>
      <c r="AE21" s="157"/>
      <c r="AF21" s="158"/>
      <c r="AG21" s="46"/>
      <c r="AH21" s="156"/>
      <c r="AI21" s="157"/>
      <c r="AJ21" s="158"/>
      <c r="AK21" s="46"/>
      <c r="AL21" s="156"/>
      <c r="AM21" s="157"/>
      <c r="AN21" s="158"/>
      <c r="AO21" s="46"/>
      <c r="AP21" s="156"/>
      <c r="AQ21" s="157"/>
      <c r="AR21" s="158"/>
      <c r="AS21" s="46"/>
    </row>
    <row r="22" spans="1:45" x14ac:dyDescent="0.3">
      <c r="A22" s="47">
        <f t="shared" si="0"/>
        <v>19</v>
      </c>
      <c r="B22" s="155" t="str">
        <f>IF('Liste des activités'!B22="","",'Liste des activités'!B22)</f>
        <v/>
      </c>
      <c r="C22" s="155"/>
      <c r="D22" s="155"/>
      <c r="E22" s="155"/>
      <c r="F22" s="156"/>
      <c r="G22" s="157"/>
      <c r="H22" s="158"/>
      <c r="I22" s="46"/>
      <c r="J22" s="156"/>
      <c r="K22" s="157"/>
      <c r="L22" s="158"/>
      <c r="M22" s="46"/>
      <c r="N22" s="156"/>
      <c r="O22" s="157"/>
      <c r="P22" s="158"/>
      <c r="Q22" s="46"/>
      <c r="R22" s="156"/>
      <c r="S22" s="157"/>
      <c r="T22" s="158"/>
      <c r="U22" s="46"/>
      <c r="V22" s="156"/>
      <c r="W22" s="157"/>
      <c r="X22" s="158"/>
      <c r="Y22" s="46"/>
      <c r="Z22" s="156"/>
      <c r="AA22" s="157"/>
      <c r="AB22" s="158"/>
      <c r="AC22" s="46"/>
      <c r="AD22" s="156"/>
      <c r="AE22" s="157"/>
      <c r="AF22" s="158"/>
      <c r="AG22" s="46"/>
      <c r="AH22" s="156"/>
      <c r="AI22" s="157"/>
      <c r="AJ22" s="158"/>
      <c r="AK22" s="46"/>
      <c r="AL22" s="156"/>
      <c r="AM22" s="157"/>
      <c r="AN22" s="158"/>
      <c r="AO22" s="46"/>
      <c r="AP22" s="156"/>
      <c r="AQ22" s="157"/>
      <c r="AR22" s="158"/>
      <c r="AS22" s="46"/>
    </row>
    <row r="23" spans="1:45" x14ac:dyDescent="0.3">
      <c r="A23" s="47">
        <f t="shared" si="0"/>
        <v>20</v>
      </c>
      <c r="B23" s="155" t="str">
        <f>IF('Liste des activités'!B23="","",'Liste des activités'!B23)</f>
        <v/>
      </c>
      <c r="C23" s="155"/>
      <c r="D23" s="155"/>
      <c r="E23" s="155"/>
      <c r="F23" s="156"/>
      <c r="G23" s="157"/>
      <c r="H23" s="158"/>
      <c r="I23" s="46"/>
      <c r="J23" s="156"/>
      <c r="K23" s="157"/>
      <c r="L23" s="158"/>
      <c r="M23" s="46"/>
      <c r="N23" s="156"/>
      <c r="O23" s="157"/>
      <c r="P23" s="158"/>
      <c r="Q23" s="46"/>
      <c r="R23" s="156"/>
      <c r="S23" s="157"/>
      <c r="T23" s="158"/>
      <c r="U23" s="46"/>
      <c r="V23" s="156"/>
      <c r="W23" s="157"/>
      <c r="X23" s="158"/>
      <c r="Y23" s="46"/>
      <c r="Z23" s="156"/>
      <c r="AA23" s="157"/>
      <c r="AB23" s="158"/>
      <c r="AC23" s="46"/>
      <c r="AD23" s="156"/>
      <c r="AE23" s="157"/>
      <c r="AF23" s="158"/>
      <c r="AG23" s="46"/>
      <c r="AH23" s="156"/>
      <c r="AI23" s="157"/>
      <c r="AJ23" s="158"/>
      <c r="AK23" s="46"/>
      <c r="AL23" s="156"/>
      <c r="AM23" s="157"/>
      <c r="AN23" s="158"/>
      <c r="AO23" s="46"/>
      <c r="AP23" s="156"/>
      <c r="AQ23" s="157"/>
      <c r="AR23" s="158"/>
      <c r="AS23" s="46"/>
    </row>
    <row r="24" spans="1:45" x14ac:dyDescent="0.3">
      <c r="A24" s="47">
        <f t="shared" si="0"/>
        <v>21</v>
      </c>
      <c r="B24" s="155" t="str">
        <f>IF('Liste des activités'!B24="","",'Liste des activités'!B24)</f>
        <v/>
      </c>
      <c r="C24" s="155"/>
      <c r="D24" s="155"/>
      <c r="E24" s="155"/>
      <c r="F24" s="156"/>
      <c r="G24" s="157"/>
      <c r="H24" s="158"/>
      <c r="I24" s="46"/>
      <c r="J24" s="156"/>
      <c r="K24" s="157"/>
      <c r="L24" s="158"/>
      <c r="M24" s="46"/>
      <c r="N24" s="156"/>
      <c r="O24" s="157"/>
      <c r="P24" s="158"/>
      <c r="Q24" s="46"/>
      <c r="R24" s="156"/>
      <c r="S24" s="157"/>
      <c r="T24" s="158"/>
      <c r="U24" s="46"/>
      <c r="V24" s="156"/>
      <c r="W24" s="157"/>
      <c r="X24" s="158"/>
      <c r="Y24" s="46"/>
      <c r="Z24" s="156"/>
      <c r="AA24" s="157"/>
      <c r="AB24" s="158"/>
      <c r="AC24" s="46"/>
      <c r="AD24" s="156"/>
      <c r="AE24" s="157"/>
      <c r="AF24" s="158"/>
      <c r="AG24" s="46"/>
      <c r="AH24" s="156"/>
      <c r="AI24" s="157"/>
      <c r="AJ24" s="158"/>
      <c r="AK24" s="46"/>
      <c r="AL24" s="156"/>
      <c r="AM24" s="157"/>
      <c r="AN24" s="158"/>
      <c r="AO24" s="46"/>
      <c r="AP24" s="156"/>
      <c r="AQ24" s="157"/>
      <c r="AR24" s="158"/>
      <c r="AS24" s="46"/>
    </row>
    <row r="25" spans="1:45" x14ac:dyDescent="0.3">
      <c r="A25" s="47">
        <f t="shared" si="0"/>
        <v>22</v>
      </c>
      <c r="B25" s="155" t="str">
        <f>IF('Liste des activités'!B25="","",'Liste des activités'!B25)</f>
        <v/>
      </c>
      <c r="C25" s="155"/>
      <c r="D25" s="155"/>
      <c r="E25" s="155"/>
      <c r="F25" s="156"/>
      <c r="G25" s="157"/>
      <c r="H25" s="158"/>
      <c r="I25" s="46"/>
      <c r="J25" s="156"/>
      <c r="K25" s="157"/>
      <c r="L25" s="158"/>
      <c r="M25" s="46"/>
      <c r="N25" s="156"/>
      <c r="O25" s="157"/>
      <c r="P25" s="158"/>
      <c r="Q25" s="46"/>
      <c r="R25" s="156"/>
      <c r="S25" s="157"/>
      <c r="T25" s="158"/>
      <c r="U25" s="46"/>
      <c r="V25" s="156"/>
      <c r="W25" s="157"/>
      <c r="X25" s="158"/>
      <c r="Y25" s="46"/>
      <c r="Z25" s="156"/>
      <c r="AA25" s="157"/>
      <c r="AB25" s="158"/>
      <c r="AC25" s="46"/>
      <c r="AD25" s="156"/>
      <c r="AE25" s="157"/>
      <c r="AF25" s="158"/>
      <c r="AG25" s="46"/>
      <c r="AH25" s="156"/>
      <c r="AI25" s="157"/>
      <c r="AJ25" s="158"/>
      <c r="AK25" s="46"/>
      <c r="AL25" s="156"/>
      <c r="AM25" s="157"/>
      <c r="AN25" s="158"/>
      <c r="AO25" s="46"/>
      <c r="AP25" s="156"/>
      <c r="AQ25" s="157"/>
      <c r="AR25" s="158"/>
      <c r="AS25" s="46"/>
    </row>
    <row r="26" spans="1:45" x14ac:dyDescent="0.3">
      <c r="A26" s="47">
        <f t="shared" si="0"/>
        <v>23</v>
      </c>
      <c r="B26" s="155" t="str">
        <f>IF('Liste des activités'!B26="","",'Liste des activités'!B26)</f>
        <v/>
      </c>
      <c r="C26" s="155"/>
      <c r="D26" s="155"/>
      <c r="E26" s="155"/>
      <c r="F26" s="156"/>
      <c r="G26" s="157"/>
      <c r="H26" s="158"/>
      <c r="I26" s="46"/>
      <c r="J26" s="156"/>
      <c r="K26" s="157"/>
      <c r="L26" s="158"/>
      <c r="M26" s="46"/>
      <c r="N26" s="156"/>
      <c r="O26" s="157"/>
      <c r="P26" s="158"/>
      <c r="Q26" s="46"/>
      <c r="R26" s="156"/>
      <c r="S26" s="157"/>
      <c r="T26" s="158"/>
      <c r="U26" s="46"/>
      <c r="V26" s="156"/>
      <c r="W26" s="157"/>
      <c r="X26" s="158"/>
      <c r="Y26" s="46"/>
      <c r="Z26" s="156"/>
      <c r="AA26" s="157"/>
      <c r="AB26" s="158"/>
      <c r="AC26" s="46"/>
      <c r="AD26" s="156"/>
      <c r="AE26" s="157"/>
      <c r="AF26" s="158"/>
      <c r="AG26" s="46"/>
      <c r="AH26" s="156"/>
      <c r="AI26" s="157"/>
      <c r="AJ26" s="158"/>
      <c r="AK26" s="46"/>
      <c r="AL26" s="156"/>
      <c r="AM26" s="157"/>
      <c r="AN26" s="158"/>
      <c r="AO26" s="46"/>
      <c r="AP26" s="156"/>
      <c r="AQ26" s="157"/>
      <c r="AR26" s="158"/>
      <c r="AS26" s="46"/>
    </row>
    <row r="27" spans="1:45" x14ac:dyDescent="0.3">
      <c r="A27" s="47">
        <f t="shared" si="0"/>
        <v>24</v>
      </c>
      <c r="B27" s="155" t="str">
        <f>IF('Liste des activités'!B27="","",'Liste des activités'!B27)</f>
        <v/>
      </c>
      <c r="C27" s="155"/>
      <c r="D27" s="155"/>
      <c r="E27" s="155"/>
      <c r="F27" s="156"/>
      <c r="G27" s="157"/>
      <c r="H27" s="158"/>
      <c r="I27" s="46"/>
      <c r="J27" s="156"/>
      <c r="K27" s="157"/>
      <c r="L27" s="158"/>
      <c r="M27" s="46"/>
      <c r="N27" s="156"/>
      <c r="O27" s="157"/>
      <c r="P27" s="158"/>
      <c r="Q27" s="46"/>
      <c r="R27" s="156"/>
      <c r="S27" s="157"/>
      <c r="T27" s="158"/>
      <c r="U27" s="46"/>
      <c r="V27" s="156"/>
      <c r="W27" s="157"/>
      <c r="X27" s="158"/>
      <c r="Y27" s="46"/>
      <c r="Z27" s="156"/>
      <c r="AA27" s="157"/>
      <c r="AB27" s="158"/>
      <c r="AC27" s="46"/>
      <c r="AD27" s="156"/>
      <c r="AE27" s="157"/>
      <c r="AF27" s="158"/>
      <c r="AG27" s="46"/>
      <c r="AH27" s="156"/>
      <c r="AI27" s="157"/>
      <c r="AJ27" s="158"/>
      <c r="AK27" s="46"/>
      <c r="AL27" s="156"/>
      <c r="AM27" s="157"/>
      <c r="AN27" s="158"/>
      <c r="AO27" s="46"/>
      <c r="AP27" s="156"/>
      <c r="AQ27" s="157"/>
      <c r="AR27" s="158"/>
      <c r="AS27" s="46"/>
    </row>
    <row r="28" spans="1:45" x14ac:dyDescent="0.3">
      <c r="A28" s="47">
        <f t="shared" si="0"/>
        <v>25</v>
      </c>
      <c r="B28" s="155" t="str">
        <f>IF('Liste des activités'!B28="","",'Liste des activités'!B28)</f>
        <v/>
      </c>
      <c r="C28" s="155"/>
      <c r="D28" s="155"/>
      <c r="E28" s="155"/>
      <c r="F28" s="156"/>
      <c r="G28" s="157"/>
      <c r="H28" s="158"/>
      <c r="I28" s="46"/>
      <c r="J28" s="156"/>
      <c r="K28" s="157"/>
      <c r="L28" s="158"/>
      <c r="M28" s="46"/>
      <c r="N28" s="156"/>
      <c r="O28" s="157"/>
      <c r="P28" s="158"/>
      <c r="Q28" s="46"/>
      <c r="R28" s="156"/>
      <c r="S28" s="157"/>
      <c r="T28" s="158"/>
      <c r="U28" s="46"/>
      <c r="V28" s="156"/>
      <c r="W28" s="157"/>
      <c r="X28" s="158"/>
      <c r="Y28" s="46"/>
      <c r="Z28" s="156"/>
      <c r="AA28" s="157"/>
      <c r="AB28" s="158"/>
      <c r="AC28" s="46"/>
      <c r="AD28" s="156"/>
      <c r="AE28" s="157"/>
      <c r="AF28" s="158"/>
      <c r="AG28" s="46"/>
      <c r="AH28" s="156"/>
      <c r="AI28" s="157"/>
      <c r="AJ28" s="158"/>
      <c r="AK28" s="46"/>
      <c r="AL28" s="156"/>
      <c r="AM28" s="157"/>
      <c r="AN28" s="158"/>
      <c r="AO28" s="46"/>
      <c r="AP28" s="156"/>
      <c r="AQ28" s="157"/>
      <c r="AR28" s="158"/>
      <c r="AS28" s="46"/>
    </row>
    <row r="29" spans="1:45" x14ac:dyDescent="0.3">
      <c r="A29" s="47">
        <f t="shared" si="0"/>
        <v>26</v>
      </c>
      <c r="B29" s="155" t="str">
        <f>IF('Liste des activités'!B29="","",'Liste des activités'!B29)</f>
        <v/>
      </c>
      <c r="C29" s="155"/>
      <c r="D29" s="155"/>
      <c r="E29" s="155"/>
      <c r="F29" s="156"/>
      <c r="G29" s="157"/>
      <c r="H29" s="158"/>
      <c r="I29" s="46"/>
      <c r="J29" s="156"/>
      <c r="K29" s="157"/>
      <c r="L29" s="158"/>
      <c r="M29" s="46"/>
      <c r="N29" s="156"/>
      <c r="O29" s="157"/>
      <c r="P29" s="158"/>
      <c r="Q29" s="46"/>
      <c r="R29" s="156"/>
      <c r="S29" s="157"/>
      <c r="T29" s="158"/>
      <c r="U29" s="46"/>
      <c r="V29" s="156"/>
      <c r="W29" s="157"/>
      <c r="X29" s="158"/>
      <c r="Y29" s="46"/>
      <c r="Z29" s="156"/>
      <c r="AA29" s="157"/>
      <c r="AB29" s="158"/>
      <c r="AC29" s="46"/>
      <c r="AD29" s="156"/>
      <c r="AE29" s="157"/>
      <c r="AF29" s="158"/>
      <c r="AG29" s="46"/>
      <c r="AH29" s="156"/>
      <c r="AI29" s="157"/>
      <c r="AJ29" s="158"/>
      <c r="AK29" s="46"/>
      <c r="AL29" s="156"/>
      <c r="AM29" s="157"/>
      <c r="AN29" s="158"/>
      <c r="AO29" s="46"/>
      <c r="AP29" s="156"/>
      <c r="AQ29" s="157"/>
      <c r="AR29" s="158"/>
      <c r="AS29" s="46"/>
    </row>
    <row r="30" spans="1:45" x14ac:dyDescent="0.3">
      <c r="A30" s="47">
        <f t="shared" si="0"/>
        <v>27</v>
      </c>
      <c r="B30" s="155" t="str">
        <f>IF('Liste des activités'!B30="","",'Liste des activités'!B30)</f>
        <v/>
      </c>
      <c r="C30" s="155"/>
      <c r="D30" s="155"/>
      <c r="E30" s="155"/>
      <c r="F30" s="156"/>
      <c r="G30" s="157"/>
      <c r="H30" s="158"/>
      <c r="I30" s="46"/>
      <c r="J30" s="156"/>
      <c r="K30" s="157"/>
      <c r="L30" s="158"/>
      <c r="M30" s="46"/>
      <c r="N30" s="156"/>
      <c r="O30" s="157"/>
      <c r="P30" s="158"/>
      <c r="Q30" s="46"/>
      <c r="R30" s="156"/>
      <c r="S30" s="157"/>
      <c r="T30" s="158"/>
      <c r="U30" s="46"/>
      <c r="V30" s="156"/>
      <c r="W30" s="157"/>
      <c r="X30" s="158"/>
      <c r="Y30" s="46"/>
      <c r="Z30" s="156"/>
      <c r="AA30" s="157"/>
      <c r="AB30" s="158"/>
      <c r="AC30" s="46"/>
      <c r="AD30" s="156"/>
      <c r="AE30" s="157"/>
      <c r="AF30" s="158"/>
      <c r="AG30" s="46"/>
      <c r="AH30" s="156"/>
      <c r="AI30" s="157"/>
      <c r="AJ30" s="158"/>
      <c r="AK30" s="46"/>
      <c r="AL30" s="156"/>
      <c r="AM30" s="157"/>
      <c r="AN30" s="158"/>
      <c r="AO30" s="46"/>
      <c r="AP30" s="156"/>
      <c r="AQ30" s="157"/>
      <c r="AR30" s="158"/>
      <c r="AS30" s="46"/>
    </row>
    <row r="31" spans="1:45" x14ac:dyDescent="0.3">
      <c r="A31" s="47">
        <f t="shared" si="0"/>
        <v>28</v>
      </c>
      <c r="B31" s="155" t="str">
        <f>IF('Liste des activités'!B31="","",'Liste des activités'!B31)</f>
        <v/>
      </c>
      <c r="C31" s="155"/>
      <c r="D31" s="155"/>
      <c r="E31" s="155"/>
      <c r="F31" s="156"/>
      <c r="G31" s="157"/>
      <c r="H31" s="158"/>
      <c r="I31" s="46"/>
      <c r="J31" s="156"/>
      <c r="K31" s="157"/>
      <c r="L31" s="158"/>
      <c r="M31" s="46"/>
      <c r="N31" s="156"/>
      <c r="O31" s="157"/>
      <c r="P31" s="158"/>
      <c r="Q31" s="46"/>
      <c r="R31" s="156"/>
      <c r="S31" s="157"/>
      <c r="T31" s="158"/>
      <c r="U31" s="46"/>
      <c r="V31" s="156"/>
      <c r="W31" s="157"/>
      <c r="X31" s="158"/>
      <c r="Y31" s="46"/>
      <c r="Z31" s="156"/>
      <c r="AA31" s="157"/>
      <c r="AB31" s="158"/>
      <c r="AC31" s="46"/>
      <c r="AD31" s="156"/>
      <c r="AE31" s="157"/>
      <c r="AF31" s="158"/>
      <c r="AG31" s="46"/>
      <c r="AH31" s="156"/>
      <c r="AI31" s="157"/>
      <c r="AJ31" s="158"/>
      <c r="AK31" s="46"/>
      <c r="AL31" s="156"/>
      <c r="AM31" s="157"/>
      <c r="AN31" s="158"/>
      <c r="AO31" s="46"/>
      <c r="AP31" s="156"/>
      <c r="AQ31" s="157"/>
      <c r="AR31" s="158"/>
      <c r="AS31" s="46"/>
    </row>
    <row r="32" spans="1:45" x14ac:dyDescent="0.3">
      <c r="A32" s="47">
        <f t="shared" si="0"/>
        <v>29</v>
      </c>
      <c r="B32" s="155" t="str">
        <f>IF('Liste des activités'!B32="","",'Liste des activités'!B32)</f>
        <v/>
      </c>
      <c r="C32" s="155"/>
      <c r="D32" s="155"/>
      <c r="E32" s="155"/>
      <c r="F32" s="156"/>
      <c r="G32" s="157"/>
      <c r="H32" s="158"/>
      <c r="I32" s="46"/>
      <c r="J32" s="156"/>
      <c r="K32" s="157"/>
      <c r="L32" s="158"/>
      <c r="M32" s="46"/>
      <c r="N32" s="156"/>
      <c r="O32" s="157"/>
      <c r="P32" s="158"/>
      <c r="Q32" s="46"/>
      <c r="R32" s="156"/>
      <c r="S32" s="157"/>
      <c r="T32" s="158"/>
      <c r="U32" s="46"/>
      <c r="V32" s="156"/>
      <c r="W32" s="157"/>
      <c r="X32" s="158"/>
      <c r="Y32" s="46"/>
      <c r="Z32" s="156"/>
      <c r="AA32" s="157"/>
      <c r="AB32" s="158"/>
      <c r="AC32" s="46"/>
      <c r="AD32" s="156"/>
      <c r="AE32" s="157"/>
      <c r="AF32" s="158"/>
      <c r="AG32" s="46"/>
      <c r="AH32" s="156"/>
      <c r="AI32" s="157"/>
      <c r="AJ32" s="158"/>
      <c r="AK32" s="46"/>
      <c r="AL32" s="156"/>
      <c r="AM32" s="157"/>
      <c r="AN32" s="158"/>
      <c r="AO32" s="46"/>
      <c r="AP32" s="156"/>
      <c r="AQ32" s="157"/>
      <c r="AR32" s="158"/>
      <c r="AS32" s="46"/>
    </row>
    <row r="33" spans="1:45" x14ac:dyDescent="0.3">
      <c r="A33" s="47">
        <f t="shared" si="0"/>
        <v>30</v>
      </c>
      <c r="B33" s="155" t="str">
        <f>IF('Liste des activités'!B33="","",'Liste des activités'!B33)</f>
        <v/>
      </c>
      <c r="C33" s="155"/>
      <c r="D33" s="155"/>
      <c r="E33" s="155"/>
      <c r="F33" s="156"/>
      <c r="G33" s="157"/>
      <c r="H33" s="158"/>
      <c r="I33" s="46"/>
      <c r="J33" s="156"/>
      <c r="K33" s="157"/>
      <c r="L33" s="158"/>
      <c r="M33" s="46"/>
      <c r="N33" s="156"/>
      <c r="O33" s="157"/>
      <c r="P33" s="158"/>
      <c r="Q33" s="46"/>
      <c r="R33" s="156"/>
      <c r="S33" s="157"/>
      <c r="T33" s="158"/>
      <c r="U33" s="46"/>
      <c r="V33" s="156"/>
      <c r="W33" s="157"/>
      <c r="X33" s="158"/>
      <c r="Y33" s="46"/>
      <c r="Z33" s="156"/>
      <c r="AA33" s="157"/>
      <c r="AB33" s="158"/>
      <c r="AC33" s="46"/>
      <c r="AD33" s="156"/>
      <c r="AE33" s="157"/>
      <c r="AF33" s="158"/>
      <c r="AG33" s="46"/>
      <c r="AH33" s="156"/>
      <c r="AI33" s="157"/>
      <c r="AJ33" s="158"/>
      <c r="AK33" s="46"/>
      <c r="AL33" s="156"/>
      <c r="AM33" s="157"/>
      <c r="AN33" s="158"/>
      <c r="AO33" s="46"/>
      <c r="AP33" s="156"/>
      <c r="AQ33" s="157"/>
      <c r="AR33" s="158"/>
      <c r="AS33" s="46"/>
    </row>
    <row r="34" spans="1:45" x14ac:dyDescent="0.3">
      <c r="A34" s="47">
        <f t="shared" si="0"/>
        <v>31</v>
      </c>
      <c r="B34" s="155" t="str">
        <f>IF('Liste des activités'!B34="","",'Liste des activités'!B34)</f>
        <v/>
      </c>
      <c r="C34" s="155"/>
      <c r="D34" s="155"/>
      <c r="E34" s="155"/>
      <c r="F34" s="156"/>
      <c r="G34" s="157"/>
      <c r="H34" s="158"/>
      <c r="I34" s="46"/>
      <c r="J34" s="156"/>
      <c r="K34" s="157"/>
      <c r="L34" s="158"/>
      <c r="M34" s="46"/>
      <c r="N34" s="156"/>
      <c r="O34" s="157"/>
      <c r="P34" s="158"/>
      <c r="Q34" s="46"/>
      <c r="R34" s="156"/>
      <c r="S34" s="157"/>
      <c r="T34" s="158"/>
      <c r="U34" s="46"/>
      <c r="V34" s="156"/>
      <c r="W34" s="157"/>
      <c r="X34" s="158"/>
      <c r="Y34" s="46"/>
      <c r="Z34" s="156"/>
      <c r="AA34" s="157"/>
      <c r="AB34" s="158"/>
      <c r="AC34" s="46"/>
      <c r="AD34" s="156"/>
      <c r="AE34" s="157"/>
      <c r="AF34" s="158"/>
      <c r="AG34" s="46"/>
      <c r="AH34" s="156"/>
      <c r="AI34" s="157"/>
      <c r="AJ34" s="158"/>
      <c r="AK34" s="46"/>
      <c r="AL34" s="156"/>
      <c r="AM34" s="157"/>
      <c r="AN34" s="158"/>
      <c r="AO34" s="46"/>
      <c r="AP34" s="156"/>
      <c r="AQ34" s="157"/>
      <c r="AR34" s="158"/>
      <c r="AS34" s="46"/>
    </row>
    <row r="35" spans="1:45" x14ac:dyDescent="0.3">
      <c r="A35" s="47">
        <f t="shared" si="0"/>
        <v>32</v>
      </c>
      <c r="B35" s="155" t="str">
        <f>IF('Liste des activités'!B35="","",'Liste des activités'!B35)</f>
        <v/>
      </c>
      <c r="C35" s="155"/>
      <c r="D35" s="155"/>
      <c r="E35" s="155"/>
      <c r="F35" s="156"/>
      <c r="G35" s="157"/>
      <c r="H35" s="158"/>
      <c r="I35" s="46"/>
      <c r="J35" s="156"/>
      <c r="K35" s="157"/>
      <c r="L35" s="158"/>
      <c r="M35" s="46"/>
      <c r="N35" s="156"/>
      <c r="O35" s="157"/>
      <c r="P35" s="158"/>
      <c r="Q35" s="46"/>
      <c r="R35" s="156"/>
      <c r="S35" s="157"/>
      <c r="T35" s="158"/>
      <c r="U35" s="46"/>
      <c r="V35" s="156"/>
      <c r="W35" s="157"/>
      <c r="X35" s="158"/>
      <c r="Y35" s="46"/>
      <c r="Z35" s="156"/>
      <c r="AA35" s="157"/>
      <c r="AB35" s="158"/>
      <c r="AC35" s="46"/>
      <c r="AD35" s="156"/>
      <c r="AE35" s="157"/>
      <c r="AF35" s="158"/>
      <c r="AG35" s="46"/>
      <c r="AH35" s="156"/>
      <c r="AI35" s="157"/>
      <c r="AJ35" s="158"/>
      <c r="AK35" s="46"/>
      <c r="AL35" s="156"/>
      <c r="AM35" s="157"/>
      <c r="AN35" s="158"/>
      <c r="AO35" s="46"/>
      <c r="AP35" s="156"/>
      <c r="AQ35" s="157"/>
      <c r="AR35" s="158"/>
      <c r="AS35" s="46"/>
    </row>
    <row r="36" spans="1:45" x14ac:dyDescent="0.3">
      <c r="A36" s="47">
        <f t="shared" si="0"/>
        <v>33</v>
      </c>
      <c r="B36" s="155" t="str">
        <f>IF('Liste des activités'!B36="","",'Liste des activités'!B36)</f>
        <v/>
      </c>
      <c r="C36" s="155"/>
      <c r="D36" s="155"/>
      <c r="E36" s="155"/>
      <c r="F36" s="156"/>
      <c r="G36" s="157"/>
      <c r="H36" s="158"/>
      <c r="I36" s="46"/>
      <c r="J36" s="156"/>
      <c r="K36" s="157"/>
      <c r="L36" s="158"/>
      <c r="M36" s="46"/>
      <c r="N36" s="156"/>
      <c r="O36" s="157"/>
      <c r="P36" s="158"/>
      <c r="Q36" s="46"/>
      <c r="R36" s="156"/>
      <c r="S36" s="157"/>
      <c r="T36" s="158"/>
      <c r="U36" s="46"/>
      <c r="V36" s="156"/>
      <c r="W36" s="157"/>
      <c r="X36" s="158"/>
      <c r="Y36" s="46"/>
      <c r="Z36" s="156"/>
      <c r="AA36" s="157"/>
      <c r="AB36" s="158"/>
      <c r="AC36" s="46"/>
      <c r="AD36" s="156"/>
      <c r="AE36" s="157"/>
      <c r="AF36" s="158"/>
      <c r="AG36" s="46"/>
      <c r="AH36" s="156"/>
      <c r="AI36" s="157"/>
      <c r="AJ36" s="158"/>
      <c r="AK36" s="46"/>
      <c r="AL36" s="156"/>
      <c r="AM36" s="157"/>
      <c r="AN36" s="158"/>
      <c r="AO36" s="46"/>
      <c r="AP36" s="156"/>
      <c r="AQ36" s="157"/>
      <c r="AR36" s="158"/>
      <c r="AS36" s="46"/>
    </row>
    <row r="37" spans="1:45" x14ac:dyDescent="0.3">
      <c r="A37" s="47">
        <f t="shared" si="0"/>
        <v>34</v>
      </c>
      <c r="B37" s="155" t="str">
        <f>IF('Liste des activités'!B37="","",'Liste des activités'!B37)</f>
        <v/>
      </c>
      <c r="C37" s="155"/>
      <c r="D37" s="155"/>
      <c r="E37" s="155"/>
      <c r="F37" s="156"/>
      <c r="G37" s="157"/>
      <c r="H37" s="158"/>
      <c r="I37" s="46"/>
      <c r="J37" s="156"/>
      <c r="K37" s="157"/>
      <c r="L37" s="158"/>
      <c r="M37" s="46"/>
      <c r="N37" s="156"/>
      <c r="O37" s="157"/>
      <c r="P37" s="158"/>
      <c r="Q37" s="46"/>
      <c r="R37" s="156"/>
      <c r="S37" s="157"/>
      <c r="T37" s="158"/>
      <c r="U37" s="46"/>
      <c r="V37" s="156"/>
      <c r="W37" s="157"/>
      <c r="X37" s="158"/>
      <c r="Y37" s="46"/>
      <c r="Z37" s="156"/>
      <c r="AA37" s="157"/>
      <c r="AB37" s="158"/>
      <c r="AC37" s="46"/>
      <c r="AD37" s="156"/>
      <c r="AE37" s="157"/>
      <c r="AF37" s="158"/>
      <c r="AG37" s="46"/>
      <c r="AH37" s="156"/>
      <c r="AI37" s="157"/>
      <c r="AJ37" s="158"/>
      <c r="AK37" s="46"/>
      <c r="AL37" s="156"/>
      <c r="AM37" s="157"/>
      <c r="AN37" s="158"/>
      <c r="AO37" s="46"/>
      <c r="AP37" s="156"/>
      <c r="AQ37" s="157"/>
      <c r="AR37" s="158"/>
      <c r="AS37" s="46"/>
    </row>
    <row r="38" spans="1:45" x14ac:dyDescent="0.3">
      <c r="A38" s="47">
        <f t="shared" si="0"/>
        <v>35</v>
      </c>
      <c r="B38" s="155" t="str">
        <f>IF('Liste des activités'!B38="","",'Liste des activités'!B38)</f>
        <v/>
      </c>
      <c r="C38" s="155"/>
      <c r="D38" s="155"/>
      <c r="E38" s="155"/>
      <c r="F38" s="156"/>
      <c r="G38" s="157"/>
      <c r="H38" s="158"/>
      <c r="I38" s="46"/>
      <c r="J38" s="156"/>
      <c r="K38" s="157"/>
      <c r="L38" s="158"/>
      <c r="M38" s="46"/>
      <c r="N38" s="156"/>
      <c r="O38" s="157"/>
      <c r="P38" s="158"/>
      <c r="Q38" s="46"/>
      <c r="R38" s="156"/>
      <c r="S38" s="157"/>
      <c r="T38" s="158"/>
      <c r="U38" s="46"/>
      <c r="V38" s="156"/>
      <c r="W38" s="157"/>
      <c r="X38" s="158"/>
      <c r="Y38" s="46"/>
      <c r="Z38" s="156"/>
      <c r="AA38" s="157"/>
      <c r="AB38" s="158"/>
      <c r="AC38" s="46"/>
      <c r="AD38" s="156"/>
      <c r="AE38" s="157"/>
      <c r="AF38" s="158"/>
      <c r="AG38" s="46"/>
      <c r="AH38" s="156"/>
      <c r="AI38" s="157"/>
      <c r="AJ38" s="158"/>
      <c r="AK38" s="46"/>
      <c r="AL38" s="156"/>
      <c r="AM38" s="157"/>
      <c r="AN38" s="158"/>
      <c r="AO38" s="46"/>
      <c r="AP38" s="156"/>
      <c r="AQ38" s="157"/>
      <c r="AR38" s="158"/>
      <c r="AS38" s="46"/>
    </row>
  </sheetData>
  <sheetProtection sheet="1" formatCells="0" formatRows="0" selectLockedCells="1"/>
  <mergeCells count="397">
    <mergeCell ref="AL36:AN36"/>
    <mergeCell ref="AP36:AR36"/>
    <mergeCell ref="AL37:AN37"/>
    <mergeCell ref="AP37:AR37"/>
    <mergeCell ref="AL38:AN38"/>
    <mergeCell ref="AP38:AR38"/>
    <mergeCell ref="AL33:AN33"/>
    <mergeCell ref="AP33:AR33"/>
    <mergeCell ref="AL34:AN34"/>
    <mergeCell ref="AP34:AR34"/>
    <mergeCell ref="AL35:AN35"/>
    <mergeCell ref="AP35:AR35"/>
    <mergeCell ref="AL30:AN30"/>
    <mergeCell ref="AP30:AR30"/>
    <mergeCell ref="AL31:AN31"/>
    <mergeCell ref="AP31:AR31"/>
    <mergeCell ref="AL32:AN32"/>
    <mergeCell ref="AP32:AR32"/>
    <mergeCell ref="AL27:AN27"/>
    <mergeCell ref="AP27:AR27"/>
    <mergeCell ref="AL28:AN28"/>
    <mergeCell ref="AP28:AR28"/>
    <mergeCell ref="AL29:AN29"/>
    <mergeCell ref="AP29:AR29"/>
    <mergeCell ref="AL24:AN24"/>
    <mergeCell ref="AP24:AR24"/>
    <mergeCell ref="AL25:AN25"/>
    <mergeCell ref="AP25:AR25"/>
    <mergeCell ref="AL26:AN26"/>
    <mergeCell ref="AP26:AR26"/>
    <mergeCell ref="AL21:AN21"/>
    <mergeCell ref="AP21:AR21"/>
    <mergeCell ref="AL22:AN22"/>
    <mergeCell ref="AP22:AR22"/>
    <mergeCell ref="AL23:AN23"/>
    <mergeCell ref="AP23:AR23"/>
    <mergeCell ref="AL18:AN18"/>
    <mergeCell ref="AP18:AR18"/>
    <mergeCell ref="AL19:AN19"/>
    <mergeCell ref="AP19:AR19"/>
    <mergeCell ref="AL20:AN20"/>
    <mergeCell ref="AP20:AR20"/>
    <mergeCell ref="AL15:AN15"/>
    <mergeCell ref="AP15:AR15"/>
    <mergeCell ref="AL16:AN16"/>
    <mergeCell ref="AP16:AR16"/>
    <mergeCell ref="AL17:AN17"/>
    <mergeCell ref="AP17:AR17"/>
    <mergeCell ref="AL12:AN12"/>
    <mergeCell ref="AP12:AR12"/>
    <mergeCell ref="AL13:AN13"/>
    <mergeCell ref="AP13:AR13"/>
    <mergeCell ref="AL14:AN14"/>
    <mergeCell ref="AP14:AR14"/>
    <mergeCell ref="AL9:AN9"/>
    <mergeCell ref="AP9:AR9"/>
    <mergeCell ref="AL10:AN10"/>
    <mergeCell ref="AP10:AR10"/>
    <mergeCell ref="AL11:AN11"/>
    <mergeCell ref="AP11:AR11"/>
    <mergeCell ref="AL6:AN6"/>
    <mergeCell ref="AP6:AR6"/>
    <mergeCell ref="AL7:AN7"/>
    <mergeCell ref="AP7:AR7"/>
    <mergeCell ref="AL8:AN8"/>
    <mergeCell ref="AP8:AR8"/>
    <mergeCell ref="AL3:AN3"/>
    <mergeCell ref="AP3:AR3"/>
    <mergeCell ref="AL4:AN4"/>
    <mergeCell ref="AP4:AR4"/>
    <mergeCell ref="AL5:AN5"/>
    <mergeCell ref="AP5:AR5"/>
    <mergeCell ref="B38:E38"/>
    <mergeCell ref="F38:H38"/>
    <mergeCell ref="J38:L38"/>
    <mergeCell ref="N38:P38"/>
    <mergeCell ref="R38:T38"/>
    <mergeCell ref="V38:X38"/>
    <mergeCell ref="Z38:AB38"/>
    <mergeCell ref="AD38:AF38"/>
    <mergeCell ref="AH38:AJ38"/>
    <mergeCell ref="B37:E37"/>
    <mergeCell ref="F37:H37"/>
    <mergeCell ref="J37:L37"/>
    <mergeCell ref="N37:P37"/>
    <mergeCell ref="R37:T37"/>
    <mergeCell ref="V37:X37"/>
    <mergeCell ref="Z37:AB37"/>
    <mergeCell ref="AD37:AF37"/>
    <mergeCell ref="AH37:AJ37"/>
    <mergeCell ref="Z35:AB35"/>
    <mergeCell ref="AD35:AF35"/>
    <mergeCell ref="AH35:AJ35"/>
    <mergeCell ref="B36:E36"/>
    <mergeCell ref="F36:H36"/>
    <mergeCell ref="J36:L36"/>
    <mergeCell ref="N36:P36"/>
    <mergeCell ref="R36:T36"/>
    <mergeCell ref="V36:X36"/>
    <mergeCell ref="Z36:AB36"/>
    <mergeCell ref="B35:E35"/>
    <mergeCell ref="F35:H35"/>
    <mergeCell ref="J35:L35"/>
    <mergeCell ref="N35:P35"/>
    <mergeCell ref="R35:T35"/>
    <mergeCell ref="V35:X35"/>
    <mergeCell ref="AD36:AF36"/>
    <mergeCell ref="AH36:AJ36"/>
    <mergeCell ref="B34:E34"/>
    <mergeCell ref="F34:H34"/>
    <mergeCell ref="J34:L34"/>
    <mergeCell ref="N34:P34"/>
    <mergeCell ref="R34:T34"/>
    <mergeCell ref="V34:X34"/>
    <mergeCell ref="Z34:AB34"/>
    <mergeCell ref="AD34:AF34"/>
    <mergeCell ref="AH34:AJ34"/>
    <mergeCell ref="B33:E33"/>
    <mergeCell ref="F33:H33"/>
    <mergeCell ref="J33:L33"/>
    <mergeCell ref="N33:P33"/>
    <mergeCell ref="R33:T33"/>
    <mergeCell ref="V33:X33"/>
    <mergeCell ref="Z33:AB33"/>
    <mergeCell ref="AD33:AF33"/>
    <mergeCell ref="AH33:AJ33"/>
    <mergeCell ref="Z31:AB31"/>
    <mergeCell ref="AD31:AF31"/>
    <mergeCell ref="AH31:AJ31"/>
    <mergeCell ref="B32:E32"/>
    <mergeCell ref="F32:H32"/>
    <mergeCell ref="J32:L32"/>
    <mergeCell ref="N32:P32"/>
    <mergeCell ref="R32:T32"/>
    <mergeCell ref="V32:X32"/>
    <mergeCell ref="Z32:AB32"/>
    <mergeCell ref="B31:E31"/>
    <mergeCell ref="F31:H31"/>
    <mergeCell ref="J31:L31"/>
    <mergeCell ref="N31:P31"/>
    <mergeCell ref="R31:T31"/>
    <mergeCell ref="V31:X31"/>
    <mergeCell ref="AD32:AF32"/>
    <mergeCell ref="AH32:AJ32"/>
    <mergeCell ref="B30:E30"/>
    <mergeCell ref="F30:H30"/>
    <mergeCell ref="J30:L30"/>
    <mergeCell ref="N30:P30"/>
    <mergeCell ref="R30:T30"/>
    <mergeCell ref="V30:X30"/>
    <mergeCell ref="Z30:AB30"/>
    <mergeCell ref="AD30:AF30"/>
    <mergeCell ref="AH30:AJ30"/>
    <mergeCell ref="B29:E29"/>
    <mergeCell ref="F29:H29"/>
    <mergeCell ref="J29:L29"/>
    <mergeCell ref="N29:P29"/>
    <mergeCell ref="R29:T29"/>
    <mergeCell ref="V29:X29"/>
    <mergeCell ref="Z29:AB29"/>
    <mergeCell ref="AD29:AF29"/>
    <mergeCell ref="AH29:AJ29"/>
    <mergeCell ref="Z27:AB27"/>
    <mergeCell ref="AD27:AF27"/>
    <mergeCell ref="AH27:AJ27"/>
    <mergeCell ref="B28:E28"/>
    <mergeCell ref="F28:H28"/>
    <mergeCell ref="J28:L28"/>
    <mergeCell ref="N28:P28"/>
    <mergeCell ref="R28:T28"/>
    <mergeCell ref="V28:X28"/>
    <mergeCell ref="Z28:AB28"/>
    <mergeCell ref="B27:E27"/>
    <mergeCell ref="F27:H27"/>
    <mergeCell ref="J27:L27"/>
    <mergeCell ref="N27:P27"/>
    <mergeCell ref="R27:T27"/>
    <mergeCell ref="V27:X27"/>
    <mergeCell ref="AD28:AF28"/>
    <mergeCell ref="AH28:AJ28"/>
    <mergeCell ref="B26:E26"/>
    <mergeCell ref="F26:H26"/>
    <mergeCell ref="J26:L26"/>
    <mergeCell ref="N26:P26"/>
    <mergeCell ref="R26:T26"/>
    <mergeCell ref="V26:X26"/>
    <mergeCell ref="Z26:AB26"/>
    <mergeCell ref="AD26:AF26"/>
    <mergeCell ref="AH26:AJ26"/>
    <mergeCell ref="B25:E25"/>
    <mergeCell ref="F25:H25"/>
    <mergeCell ref="J25:L25"/>
    <mergeCell ref="N25:P25"/>
    <mergeCell ref="R25:T25"/>
    <mergeCell ref="V25:X25"/>
    <mergeCell ref="Z25:AB25"/>
    <mergeCell ref="AD25:AF25"/>
    <mergeCell ref="AH25:AJ25"/>
    <mergeCell ref="Z23:AB23"/>
    <mergeCell ref="AD23:AF23"/>
    <mergeCell ref="AH23:AJ23"/>
    <mergeCell ref="B24:E24"/>
    <mergeCell ref="F24:H24"/>
    <mergeCell ref="J24:L24"/>
    <mergeCell ref="N24:P24"/>
    <mergeCell ref="R24:T24"/>
    <mergeCell ref="V24:X24"/>
    <mergeCell ref="Z24:AB24"/>
    <mergeCell ref="B23:E23"/>
    <mergeCell ref="F23:H23"/>
    <mergeCell ref="J23:L23"/>
    <mergeCell ref="N23:P23"/>
    <mergeCell ref="R23:T23"/>
    <mergeCell ref="V23:X23"/>
    <mergeCell ref="AD24:AF24"/>
    <mergeCell ref="AH24:AJ24"/>
    <mergeCell ref="B22:E22"/>
    <mergeCell ref="F22:H22"/>
    <mergeCell ref="J22:L22"/>
    <mergeCell ref="N22:P22"/>
    <mergeCell ref="R22:T22"/>
    <mergeCell ref="V22:X22"/>
    <mergeCell ref="Z22:AB22"/>
    <mergeCell ref="AD22:AF22"/>
    <mergeCell ref="AH22:AJ22"/>
    <mergeCell ref="B21:E21"/>
    <mergeCell ref="F21:H21"/>
    <mergeCell ref="J21:L21"/>
    <mergeCell ref="N21:P21"/>
    <mergeCell ref="R21:T21"/>
    <mergeCell ref="V21:X21"/>
    <mergeCell ref="Z21:AB21"/>
    <mergeCell ref="AD21:AF21"/>
    <mergeCell ref="AH21:AJ21"/>
    <mergeCell ref="Z19:AB19"/>
    <mergeCell ref="AD19:AF19"/>
    <mergeCell ref="AH19:AJ19"/>
    <mergeCell ref="B20:E20"/>
    <mergeCell ref="F20:H20"/>
    <mergeCell ref="J20:L20"/>
    <mergeCell ref="N20:P20"/>
    <mergeCell ref="R20:T20"/>
    <mergeCell ref="V20:X20"/>
    <mergeCell ref="Z20:AB20"/>
    <mergeCell ref="B19:E19"/>
    <mergeCell ref="F19:H19"/>
    <mergeCell ref="J19:L19"/>
    <mergeCell ref="N19:P19"/>
    <mergeCell ref="R19:T19"/>
    <mergeCell ref="V19:X19"/>
    <mergeCell ref="AD20:AF20"/>
    <mergeCell ref="AH20:AJ20"/>
    <mergeCell ref="B18:E18"/>
    <mergeCell ref="F18:H18"/>
    <mergeCell ref="J18:L18"/>
    <mergeCell ref="N18:P18"/>
    <mergeCell ref="R18:T18"/>
    <mergeCell ref="V18:X18"/>
    <mergeCell ref="Z18:AB18"/>
    <mergeCell ref="AD18:AF18"/>
    <mergeCell ref="AH18:AJ18"/>
    <mergeCell ref="B17:E17"/>
    <mergeCell ref="F17:H17"/>
    <mergeCell ref="J17:L17"/>
    <mergeCell ref="N17:P17"/>
    <mergeCell ref="R17:T17"/>
    <mergeCell ref="V17:X17"/>
    <mergeCell ref="Z17:AB17"/>
    <mergeCell ref="AD17:AF17"/>
    <mergeCell ref="AH17:AJ17"/>
    <mergeCell ref="Z15:AB15"/>
    <mergeCell ref="AD15:AF15"/>
    <mergeCell ref="AH15:AJ15"/>
    <mergeCell ref="B16:E16"/>
    <mergeCell ref="F16:H16"/>
    <mergeCell ref="J16:L16"/>
    <mergeCell ref="N16:P16"/>
    <mergeCell ref="R16:T16"/>
    <mergeCell ref="V16:X16"/>
    <mergeCell ref="Z16:AB16"/>
    <mergeCell ref="B15:E15"/>
    <mergeCell ref="F15:H15"/>
    <mergeCell ref="J15:L15"/>
    <mergeCell ref="N15:P15"/>
    <mergeCell ref="R15:T15"/>
    <mergeCell ref="V15:X15"/>
    <mergeCell ref="AD16:AF16"/>
    <mergeCell ref="AH16:AJ16"/>
    <mergeCell ref="B14:E14"/>
    <mergeCell ref="F14:H14"/>
    <mergeCell ref="J14:L14"/>
    <mergeCell ref="N14:P14"/>
    <mergeCell ref="R14:T14"/>
    <mergeCell ref="V14:X14"/>
    <mergeCell ref="Z14:AB14"/>
    <mergeCell ref="AD14:AF14"/>
    <mergeCell ref="AH14:AJ14"/>
    <mergeCell ref="B13:E13"/>
    <mergeCell ref="F13:H13"/>
    <mergeCell ref="J13:L13"/>
    <mergeCell ref="N13:P13"/>
    <mergeCell ref="R13:T13"/>
    <mergeCell ref="V13:X13"/>
    <mergeCell ref="Z13:AB13"/>
    <mergeCell ref="AD13:AF13"/>
    <mergeCell ref="AH13:AJ13"/>
    <mergeCell ref="Z11:AB11"/>
    <mergeCell ref="AD11:AF11"/>
    <mergeCell ref="AH11:AJ11"/>
    <mergeCell ref="B12:E12"/>
    <mergeCell ref="F12:H12"/>
    <mergeCell ref="J12:L12"/>
    <mergeCell ref="N12:P12"/>
    <mergeCell ref="R12:T12"/>
    <mergeCell ref="V12:X12"/>
    <mergeCell ref="Z12:AB12"/>
    <mergeCell ref="B11:E11"/>
    <mergeCell ref="F11:H11"/>
    <mergeCell ref="J11:L11"/>
    <mergeCell ref="N11:P11"/>
    <mergeCell ref="R11:T11"/>
    <mergeCell ref="V11:X11"/>
    <mergeCell ref="AD12:AF12"/>
    <mergeCell ref="AH12:AJ12"/>
    <mergeCell ref="B10:E10"/>
    <mergeCell ref="F10:H10"/>
    <mergeCell ref="J10:L10"/>
    <mergeCell ref="N10:P10"/>
    <mergeCell ref="R10:T10"/>
    <mergeCell ref="V10:X10"/>
    <mergeCell ref="Z10:AB10"/>
    <mergeCell ref="AD10:AF10"/>
    <mergeCell ref="AH10:AJ10"/>
    <mergeCell ref="B9:E9"/>
    <mergeCell ref="F9:H9"/>
    <mergeCell ref="J9:L9"/>
    <mergeCell ref="N9:P9"/>
    <mergeCell ref="R9:T9"/>
    <mergeCell ref="V9:X9"/>
    <mergeCell ref="Z9:AB9"/>
    <mergeCell ref="AD9:AF9"/>
    <mergeCell ref="AH9:AJ9"/>
    <mergeCell ref="Z7:AB7"/>
    <mergeCell ref="AD7:AF7"/>
    <mergeCell ref="AH7:AJ7"/>
    <mergeCell ref="B8:E8"/>
    <mergeCell ref="F8:H8"/>
    <mergeCell ref="J8:L8"/>
    <mergeCell ref="N8:P8"/>
    <mergeCell ref="R8:T8"/>
    <mergeCell ref="V8:X8"/>
    <mergeCell ref="Z8:AB8"/>
    <mergeCell ref="B7:E7"/>
    <mergeCell ref="F7:H7"/>
    <mergeCell ref="J7:L7"/>
    <mergeCell ref="N7:P7"/>
    <mergeCell ref="R7:T7"/>
    <mergeCell ref="V7:X7"/>
    <mergeCell ref="AD8:AF8"/>
    <mergeCell ref="AH8:AJ8"/>
    <mergeCell ref="B6:E6"/>
    <mergeCell ref="F6:H6"/>
    <mergeCell ref="J6:L6"/>
    <mergeCell ref="N6:P6"/>
    <mergeCell ref="R6:T6"/>
    <mergeCell ref="V6:X6"/>
    <mergeCell ref="Z6:AB6"/>
    <mergeCell ref="AD6:AF6"/>
    <mergeCell ref="AH6:AJ6"/>
    <mergeCell ref="B5:E5"/>
    <mergeCell ref="F5:H5"/>
    <mergeCell ref="J5:L5"/>
    <mergeCell ref="N5:P5"/>
    <mergeCell ref="R5:T5"/>
    <mergeCell ref="V5:X5"/>
    <mergeCell ref="Z5:AB5"/>
    <mergeCell ref="AD5:AF5"/>
    <mergeCell ref="AH5:AJ5"/>
    <mergeCell ref="A1:X1"/>
    <mergeCell ref="Z3:AB3"/>
    <mergeCell ref="AD3:AF3"/>
    <mergeCell ref="AH3:AJ3"/>
    <mergeCell ref="B4:E4"/>
    <mergeCell ref="F4:H4"/>
    <mergeCell ref="J4:L4"/>
    <mergeCell ref="N4:P4"/>
    <mergeCell ref="R4:T4"/>
    <mergeCell ref="V4:X4"/>
    <mergeCell ref="Z4:AB4"/>
    <mergeCell ref="B3:E3"/>
    <mergeCell ref="F3:H3"/>
    <mergeCell ref="J3:L3"/>
    <mergeCell ref="N3:P3"/>
    <mergeCell ref="R3:T3"/>
    <mergeCell ref="V3:X3"/>
    <mergeCell ref="AD4:AF4"/>
    <mergeCell ref="AH4:AJ4"/>
  </mergeCells>
  <printOptions horizontalCentered="1"/>
  <pageMargins left="0.27559055118110237" right="0.27559055118110237" top="0.74803149606299213" bottom="0.39370078740157483" header="0.31496062992125984" footer="0.31496062992125984"/>
  <pageSetup paperSize="9" orientation="landscape" r:id="rId1"/>
  <headerFooter>
    <oddHeader>&amp;L&amp;G&amp;CDéfinir et planifier tes projets pour plus d’impact&amp;RAllocation des ressources de
 production et d'infrastructure</oddHeader>
    <oddFooter>&amp;R&amp;G My-SBM</oddFooter>
  </headerFooter>
  <rowBreaks count="1" manualBreakCount="1">
    <brk id="1" max="20"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89C46321-0565-4A8F-92F3-77CAE0CAE1A0}">
          <x14:formula1>
            <xm:f>'Ressources Prod | Infra'!$A$4:$A$33</xm:f>
          </x14:formula1>
          <xm:sqref>F4:H38 J4:L38 N4:P38 R4:T38 V4:X38 Z4:AB38 AD4:AF38 AH4:AJ38 AL4:AN38 AP4:AR38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F635-CEF4-49C5-91C9-0473A73D8BC8}">
  <dimension ref="A1:AR38"/>
  <sheetViews>
    <sheetView zoomScale="110" zoomScaleNormal="110" workbookViewId="0">
      <pane xSplit="5" ySplit="2" topLeftCell="F3" activePane="bottomRight" state="frozen"/>
      <selection pane="topRight" activeCell="F1" sqref="F1"/>
      <selection pane="bottomLeft" activeCell="A3" sqref="A3"/>
      <selection pane="bottomRight" activeCell="A2" sqref="A2"/>
    </sheetView>
  </sheetViews>
  <sheetFormatPr baseColWidth="10" defaultColWidth="3.6328125" defaultRowHeight="13" x14ac:dyDescent="0.3"/>
  <cols>
    <col min="1" max="5" width="5.6328125" style="7" customWidth="1"/>
    <col min="6" max="60" width="7.6328125" style="7" customWidth="1"/>
    <col min="61" max="16384" width="3.6328125" style="7"/>
  </cols>
  <sheetData>
    <row r="1" spans="1:44" s="8" customFormat="1" ht="33.5" customHeight="1" x14ac:dyDescent="0.3">
      <c r="A1" s="98" t="s">
        <v>413</v>
      </c>
      <c r="B1" s="98"/>
      <c r="C1" s="98"/>
      <c r="D1" s="98"/>
      <c r="E1" s="98"/>
      <c r="F1" s="98"/>
      <c r="G1" s="98"/>
      <c r="H1" s="98"/>
      <c r="I1" s="98"/>
      <c r="J1" s="98"/>
      <c r="K1" s="98"/>
      <c r="L1" s="98"/>
      <c r="M1" s="98"/>
      <c r="N1" s="98"/>
      <c r="O1" s="98"/>
      <c r="P1" s="98"/>
      <c r="T1" s="170" t="s">
        <v>397</v>
      </c>
      <c r="U1" s="170"/>
      <c r="V1" s="170"/>
      <c r="W1" s="170"/>
      <c r="X1" s="170"/>
      <c r="Y1" s="170"/>
      <c r="Z1" s="170"/>
      <c r="AA1" s="170"/>
      <c r="AB1" s="170"/>
      <c r="AC1" s="170"/>
      <c r="AD1" s="170"/>
      <c r="AE1" s="170"/>
      <c r="AF1" s="170"/>
      <c r="AH1" s="171" t="s">
        <v>398</v>
      </c>
      <c r="AI1" s="171"/>
      <c r="AJ1" s="171"/>
      <c r="AK1" s="171"/>
      <c r="AL1" s="171"/>
      <c r="AM1" s="171"/>
      <c r="AN1" s="171"/>
      <c r="AO1" s="171"/>
      <c r="AP1" s="171"/>
      <c r="AQ1" s="171"/>
      <c r="AR1" s="171"/>
    </row>
    <row r="2" spans="1:44" x14ac:dyDescent="0.3">
      <c r="A2" s="36" t="s">
        <v>1</v>
      </c>
      <c r="B2" s="100" t="s">
        <v>0</v>
      </c>
      <c r="C2" s="100"/>
      <c r="D2" s="100"/>
      <c r="E2" s="100"/>
      <c r="F2" s="137" t="s">
        <v>155</v>
      </c>
      <c r="G2" s="138"/>
      <c r="H2" s="138"/>
      <c r="I2" s="138"/>
      <c r="J2" s="138"/>
      <c r="K2" s="138"/>
      <c r="L2" s="138"/>
      <c r="M2" s="145" t="s">
        <v>396</v>
      </c>
      <c r="N2" s="147"/>
      <c r="O2" s="145" t="s">
        <v>399</v>
      </c>
      <c r="P2" s="147"/>
      <c r="T2" s="87"/>
      <c r="U2" s="92">
        <f>'Parties prenantes'!Q4</f>
        <v>15</v>
      </c>
      <c r="V2" s="92">
        <f>'Parties prenantes'!Q5</f>
        <v>1500</v>
      </c>
      <c r="W2" s="92">
        <f>'Parties prenantes'!Q6</f>
        <v>160</v>
      </c>
      <c r="X2" s="92">
        <f>'Parties prenantes'!Q7</f>
        <v>0</v>
      </c>
      <c r="Y2" s="92">
        <f>'Parties prenantes'!Q8</f>
        <v>0</v>
      </c>
      <c r="Z2" s="92">
        <f>'Parties prenantes'!Q9</f>
        <v>0</v>
      </c>
      <c r="AA2" s="92">
        <f>'Parties prenantes'!Q10</f>
        <v>0</v>
      </c>
      <c r="AB2" s="92">
        <f>'Parties prenantes'!Q11</f>
        <v>0</v>
      </c>
      <c r="AC2" s="92">
        <f>'Parties prenantes'!Q12</f>
        <v>0</v>
      </c>
      <c r="AD2" s="92">
        <f>'Parties prenantes'!Q13</f>
        <v>0</v>
      </c>
      <c r="AE2" s="92">
        <f>'Parties prenantes'!Q14</f>
        <v>0</v>
      </c>
      <c r="AF2" s="92">
        <f>'Parties prenantes'!Q15</f>
        <v>0</v>
      </c>
      <c r="AG2" s="88"/>
    </row>
    <row r="3" spans="1:44" ht="13" customHeight="1" x14ac:dyDescent="0.3">
      <c r="A3" s="35">
        <v>1</v>
      </c>
      <c r="B3" s="140" t="str">
        <f>IF('Liste des activités'!B4="","",'Liste des activités'!B4)</f>
        <v>Exemple Activité A1</v>
      </c>
      <c r="C3" s="140"/>
      <c r="D3" s="140"/>
      <c r="E3" s="140"/>
      <c r="F3" s="165" t="str">
        <f>IF(OR(B3="",'Liste des activités'!F4=""),"",'Liste des activités'!F4)</f>
        <v>Ceci est la première activité</v>
      </c>
      <c r="G3" s="166"/>
      <c r="H3" s="166"/>
      <c r="I3" s="166"/>
      <c r="J3" s="166"/>
      <c r="K3" s="166"/>
      <c r="L3" s="166"/>
      <c r="M3" s="161">
        <f t="shared" ref="M3:M37" si="0">IF(T3=0,"",T3)</f>
        <v>3951.5</v>
      </c>
      <c r="N3" s="162"/>
      <c r="O3" s="159">
        <f t="shared" ref="O3:O37" si="1">IF(AH3=0,"",AH3)</f>
        <v>92.5</v>
      </c>
      <c r="P3" s="160"/>
      <c r="T3" s="91">
        <f>SUMPRODUCT(U$2:AF$2,U3:AF3)</f>
        <v>3951.5</v>
      </c>
      <c r="U3" s="89">
        <f>'Ressources humaines'!F4</f>
        <v>0.1</v>
      </c>
      <c r="V3" s="89">
        <f>'Ressources humaines'!G4</f>
        <v>0.5</v>
      </c>
      <c r="W3" s="89">
        <f>'Ressources humaines'!H4</f>
        <v>20</v>
      </c>
      <c r="X3" s="89">
        <f>'Ressources humaines'!I4</f>
        <v>0</v>
      </c>
      <c r="Y3" s="89">
        <f>'Ressources humaines'!J4</f>
        <v>0</v>
      </c>
      <c r="Z3" s="89">
        <f>'Ressources humaines'!K4</f>
        <v>0</v>
      </c>
      <c r="AA3" s="89">
        <f>'Ressources humaines'!L4</f>
        <v>0</v>
      </c>
      <c r="AB3" s="89">
        <f>'Ressources humaines'!M4</f>
        <v>0</v>
      </c>
      <c r="AC3" s="89">
        <f>'Ressources humaines'!N4</f>
        <v>0</v>
      </c>
      <c r="AD3" s="89">
        <f>'Ressources humaines'!O4</f>
        <v>0</v>
      </c>
      <c r="AE3" s="89">
        <f>'Ressources humaines'!P4</f>
        <v>0</v>
      </c>
      <c r="AF3" s="89">
        <f>'Ressources humaines'!Q4</f>
        <v>0</v>
      </c>
      <c r="AG3" s="90"/>
      <c r="AH3" s="42">
        <f>SUM(AI3:AR3)</f>
        <v>92.5</v>
      </c>
      <c r="AI3" s="93">
        <f>_xlfn.IFNA(VLOOKUP('Allocation Prod | Infra'!F4,'Ressources Prod | Infra'!$A$4:$U$33,20,FALSE) * 'Allocation Prod | Infra'!I4,0)</f>
        <v>90</v>
      </c>
      <c r="AJ3" s="93">
        <f>_xlfn.IFNA(VLOOKUP('Allocation Prod | Infra'!J4,'Ressources Prod | Infra'!$A$4:$U$33,20,FALSE) * 'Allocation Prod | Infra'!M4,0)</f>
        <v>1</v>
      </c>
      <c r="AK3" s="93">
        <f>_xlfn.IFNA(VLOOKUP('Allocation Prod | Infra'!N4,'Ressources Prod | Infra'!$A$4:$U$33,20,FALSE) * 'Allocation Prod | Infra'!Q4,0)</f>
        <v>1.5</v>
      </c>
      <c r="AL3" s="93">
        <f>_xlfn.IFNA(VLOOKUP('Allocation Prod | Infra'!R4,'Ressources Prod | Infra'!$A$4:$U$33,20,FALSE) * 'Allocation Prod | Infra'!U4,0)</f>
        <v>0</v>
      </c>
      <c r="AM3" s="93">
        <f>_xlfn.IFNA(VLOOKUP('Allocation Prod | Infra'!V4,'Ressources Prod | Infra'!$A$4:$U$33,20,FALSE) * 'Allocation Prod | Infra'!Y4,0)</f>
        <v>0</v>
      </c>
      <c r="AN3" s="93">
        <f>_xlfn.IFNA(VLOOKUP('Allocation Prod | Infra'!Z4,'Ressources Prod | Infra'!$A$4:$U$33,20,FALSE) * 'Allocation Prod | Infra'!AC4,0)</f>
        <v>0</v>
      </c>
      <c r="AO3" s="93">
        <f>_xlfn.IFNA(VLOOKUP('Allocation Prod | Infra'!AD4,'Ressources Prod | Infra'!$A$4:$U$33,20,TRUE) * 'Allocation Prod | Infra'!AG4,0)</f>
        <v>0</v>
      </c>
      <c r="AP3" s="93">
        <f>_xlfn.IFNA(VLOOKUP('Allocation Prod | Infra'!AH4,'Ressources Prod | Infra'!$A$4:$U$33,20,FALSE) * 'Allocation Prod | Infra'!AG4,0)</f>
        <v>0</v>
      </c>
      <c r="AQ3" s="93">
        <f>_xlfn.IFNA(VLOOKUP('Allocation Prod | Infra'!AL4,'Ressources Prod | Infra'!$A$4:$U$33,20,FALSE) * 'Allocation Prod | Infra'!AO4,0)</f>
        <v>0</v>
      </c>
      <c r="AR3" s="93">
        <f>_xlfn.IFNA(VLOOKUP('Allocation Prod | Infra'!AP4,'Ressources Prod | Infra'!$A$4:$U$33,20,FALSE) * 'Allocation Prod | Infra'!AS4,0)</f>
        <v>0</v>
      </c>
    </row>
    <row r="4" spans="1:44" ht="13" customHeight="1" x14ac:dyDescent="0.3">
      <c r="A4" s="35">
        <f>A3+1</f>
        <v>2</v>
      </c>
      <c r="B4" s="140" t="str">
        <f>IF('Liste des activités'!B5="","",'Liste des activités'!B5)</f>
        <v>Exemple Activité A2</v>
      </c>
      <c r="C4" s="140"/>
      <c r="D4" s="140"/>
      <c r="E4" s="140"/>
      <c r="F4" s="165" t="str">
        <f>IF(OR(B4="",'Liste des activités'!F5=""),"",'Liste des activités'!F5)</f>
        <v>Ceci est la deuxième activité</v>
      </c>
      <c r="G4" s="166"/>
      <c r="H4" s="166"/>
      <c r="I4" s="166"/>
      <c r="J4" s="166"/>
      <c r="K4" s="166"/>
      <c r="L4" s="166"/>
      <c r="M4" s="161">
        <f t="shared" si="0"/>
        <v>3130</v>
      </c>
      <c r="N4" s="162"/>
      <c r="O4" s="159">
        <f t="shared" si="1"/>
        <v>2400</v>
      </c>
      <c r="P4" s="160"/>
      <c r="T4" s="91">
        <f t="shared" ref="T4:T37" si="2">SUMPRODUCT(U$2:AF$2,U4:AF4)</f>
        <v>3130</v>
      </c>
      <c r="U4" s="89">
        <f>'Ressources humaines'!F5</f>
        <v>2</v>
      </c>
      <c r="V4" s="89">
        <f>'Ressources humaines'!G5</f>
        <v>1</v>
      </c>
      <c r="W4" s="89">
        <f>'Ressources humaines'!H5</f>
        <v>10</v>
      </c>
      <c r="X4" s="89">
        <f>'Ressources humaines'!I5</f>
        <v>0</v>
      </c>
      <c r="Y4" s="89">
        <f>'Ressources humaines'!J5</f>
        <v>0</v>
      </c>
      <c r="Z4" s="89">
        <f>'Ressources humaines'!K5</f>
        <v>0</v>
      </c>
      <c r="AA4" s="89">
        <f>'Ressources humaines'!L5</f>
        <v>0</v>
      </c>
      <c r="AB4" s="89">
        <f>'Ressources humaines'!M5</f>
        <v>0</v>
      </c>
      <c r="AC4" s="89">
        <f>'Ressources humaines'!N5</f>
        <v>0</v>
      </c>
      <c r="AD4" s="89">
        <f>'Ressources humaines'!O5</f>
        <v>0</v>
      </c>
      <c r="AE4" s="89">
        <f>'Ressources humaines'!P5</f>
        <v>0</v>
      </c>
      <c r="AF4" s="89">
        <f>'Ressources humaines'!Q5</f>
        <v>0</v>
      </c>
      <c r="AG4" s="90"/>
      <c r="AH4" s="42">
        <f t="shared" ref="AH4:AH36" si="3">SUM(AI4:AR4)</f>
        <v>2400</v>
      </c>
      <c r="AI4" s="93">
        <f>_xlfn.IFNA(VLOOKUP('Allocation Prod | Infra'!F5,'Ressources Prod | Infra'!$A$4:$U$33,20,FALSE) * 'Allocation Prod | Infra'!I5,0)</f>
        <v>2400</v>
      </c>
      <c r="AJ4" s="93">
        <f>_xlfn.IFNA(VLOOKUP('Allocation Prod | Infra'!J5,'Ressources Prod | Infra'!$A$4:$U$33,20,FALSE) * 'Allocation Prod | Infra'!M5,0)</f>
        <v>0</v>
      </c>
      <c r="AK4" s="93">
        <f>_xlfn.IFNA(VLOOKUP('Allocation Prod | Infra'!N5,'Ressources Prod | Infra'!$A$4:$U$33,20,FALSE) * 'Allocation Prod | Infra'!Q5,0)</f>
        <v>0</v>
      </c>
      <c r="AL4" s="93">
        <f>_xlfn.IFNA(VLOOKUP('Allocation Prod | Infra'!R5,'Ressources Prod | Infra'!$A$4:$U$33,20,FALSE) * 'Allocation Prod | Infra'!U5,0)</f>
        <v>0</v>
      </c>
      <c r="AM4" s="93">
        <f>_xlfn.IFNA(VLOOKUP('Allocation Prod | Infra'!V5,'Ressources Prod | Infra'!$A$4:$U$33,20,FALSE) * 'Allocation Prod | Infra'!Y5,0)</f>
        <v>0</v>
      </c>
      <c r="AN4" s="93">
        <f>_xlfn.IFNA(VLOOKUP('Allocation Prod | Infra'!Z5,'Ressources Prod | Infra'!$A$4:$U$33,20,FALSE) * 'Allocation Prod | Infra'!AC5,0)</f>
        <v>0</v>
      </c>
      <c r="AO4" s="93">
        <f>_xlfn.IFNA(VLOOKUP('Allocation Prod | Infra'!AD5,'Ressources Prod | Infra'!$A$4:$U$33,20,TRUE) * 'Allocation Prod | Infra'!AG5,0)</f>
        <v>0</v>
      </c>
      <c r="AP4" s="93">
        <f>_xlfn.IFNA(VLOOKUP('Allocation Prod | Infra'!AH5,'Ressources Prod | Infra'!$A$4:$U$33,20,FALSE) * 'Allocation Prod | Infra'!AG5,0)</f>
        <v>0</v>
      </c>
      <c r="AQ4" s="93">
        <f>_xlfn.IFNA(VLOOKUP('Allocation Prod | Infra'!AL5,'Ressources Prod | Infra'!$A$4:$U$33,20,FALSE) * 'Allocation Prod | Infra'!AO5,0)</f>
        <v>0</v>
      </c>
      <c r="AR4" s="93">
        <f>_xlfn.IFNA(VLOOKUP('Allocation Prod | Infra'!AP5,'Ressources Prod | Infra'!$A$4:$U$33,20,FALSE) * 'Allocation Prod | Infra'!AS5,0)</f>
        <v>0</v>
      </c>
    </row>
    <row r="5" spans="1:44" ht="13" customHeight="1" x14ac:dyDescent="0.3">
      <c r="A5" s="35">
        <f t="shared" ref="A5:A37" si="4">A4+1</f>
        <v>3</v>
      </c>
      <c r="B5" s="140" t="str">
        <f>IF('Liste des activités'!B6="","",'Liste des activités'!B6)</f>
        <v>Exemple Activité A3</v>
      </c>
      <c r="C5" s="140"/>
      <c r="D5" s="140"/>
      <c r="E5" s="140"/>
      <c r="F5" s="165" t="str">
        <f>IF(OR(B5="",'Liste des activités'!F6=""),"",'Liste des activités'!F6)</f>
        <v>Ceci est la troisième activité</v>
      </c>
      <c r="G5" s="166"/>
      <c r="H5" s="166"/>
      <c r="I5" s="166"/>
      <c r="J5" s="166"/>
      <c r="K5" s="166"/>
      <c r="L5" s="166"/>
      <c r="M5" s="161">
        <f t="shared" si="0"/>
        <v>5515</v>
      </c>
      <c r="N5" s="162"/>
      <c r="O5" s="159" t="str">
        <f t="shared" si="1"/>
        <v/>
      </c>
      <c r="P5" s="160"/>
      <c r="T5" s="91">
        <f t="shared" si="2"/>
        <v>5515</v>
      </c>
      <c r="U5" s="89">
        <f>'Ressources humaines'!F6</f>
        <v>1</v>
      </c>
      <c r="V5" s="89">
        <f>'Ressources humaines'!G6</f>
        <v>1</v>
      </c>
      <c r="W5" s="89">
        <f>'Ressources humaines'!H6</f>
        <v>25</v>
      </c>
      <c r="X5" s="89">
        <f>'Ressources humaines'!I6</f>
        <v>0</v>
      </c>
      <c r="Y5" s="89">
        <f>'Ressources humaines'!J6</f>
        <v>0</v>
      </c>
      <c r="Z5" s="89">
        <f>'Ressources humaines'!K6</f>
        <v>0</v>
      </c>
      <c r="AA5" s="89">
        <f>'Ressources humaines'!L6</f>
        <v>0</v>
      </c>
      <c r="AB5" s="89">
        <f>'Ressources humaines'!M6</f>
        <v>0</v>
      </c>
      <c r="AC5" s="89">
        <f>'Ressources humaines'!N6</f>
        <v>0</v>
      </c>
      <c r="AD5" s="89">
        <f>'Ressources humaines'!O6</f>
        <v>0</v>
      </c>
      <c r="AE5" s="89">
        <f>'Ressources humaines'!P6</f>
        <v>0</v>
      </c>
      <c r="AF5" s="89">
        <f>'Ressources humaines'!Q6</f>
        <v>0</v>
      </c>
      <c r="AG5" s="90"/>
      <c r="AH5" s="42">
        <f t="shared" si="3"/>
        <v>0</v>
      </c>
      <c r="AI5" s="93">
        <f>_xlfn.IFNA(VLOOKUP('Allocation Prod | Infra'!F6,'Ressources Prod | Infra'!$A$4:$U$33,20,FALSE) * 'Allocation Prod | Infra'!I6,0)</f>
        <v>0</v>
      </c>
      <c r="AJ5" s="93">
        <f>_xlfn.IFNA(VLOOKUP('Allocation Prod | Infra'!J6,'Ressources Prod | Infra'!$A$4:$U$33,20,FALSE) * 'Allocation Prod | Infra'!M6,0)</f>
        <v>0</v>
      </c>
      <c r="AK5" s="93">
        <f>_xlfn.IFNA(VLOOKUP('Allocation Prod | Infra'!N6,'Ressources Prod | Infra'!$A$4:$U$33,20,FALSE) * 'Allocation Prod | Infra'!Q6,0)</f>
        <v>0</v>
      </c>
      <c r="AL5" s="93">
        <f>_xlfn.IFNA(VLOOKUP('Allocation Prod | Infra'!R6,'Ressources Prod | Infra'!$A$4:$U$33,20,FALSE) * 'Allocation Prod | Infra'!U6,0)</f>
        <v>0</v>
      </c>
      <c r="AM5" s="93">
        <f>_xlfn.IFNA(VLOOKUP('Allocation Prod | Infra'!V6,'Ressources Prod | Infra'!$A$4:$U$33,20,FALSE) * 'Allocation Prod | Infra'!Y6,0)</f>
        <v>0</v>
      </c>
      <c r="AN5" s="93">
        <f>_xlfn.IFNA(VLOOKUP('Allocation Prod | Infra'!Z6,'Ressources Prod | Infra'!$A$4:$U$33,20,FALSE) * 'Allocation Prod | Infra'!AC6,0)</f>
        <v>0</v>
      </c>
      <c r="AO5" s="93">
        <f>_xlfn.IFNA(VLOOKUP('Allocation Prod | Infra'!AD6,'Ressources Prod | Infra'!$A$4:$U$33,20,TRUE) * 'Allocation Prod | Infra'!AG6,0)</f>
        <v>0</v>
      </c>
      <c r="AP5" s="93">
        <f>_xlfn.IFNA(VLOOKUP('Allocation Prod | Infra'!AH6,'Ressources Prod | Infra'!$A$4:$U$33,20,FALSE) * 'Allocation Prod | Infra'!AG6,0)</f>
        <v>0</v>
      </c>
      <c r="AQ5" s="93">
        <f>_xlfn.IFNA(VLOOKUP('Allocation Prod | Infra'!AL6,'Ressources Prod | Infra'!$A$4:$U$33,20,FALSE) * 'Allocation Prod | Infra'!AO6,0)</f>
        <v>0</v>
      </c>
      <c r="AR5" s="93">
        <f>_xlfn.IFNA(VLOOKUP('Allocation Prod | Infra'!AP6,'Ressources Prod | Infra'!$A$4:$U$33,20,FALSE) * 'Allocation Prod | Infra'!AS6,0)</f>
        <v>0</v>
      </c>
    </row>
    <row r="6" spans="1:44" ht="13" customHeight="1" x14ac:dyDescent="0.3">
      <c r="A6" s="35">
        <f t="shared" si="4"/>
        <v>4</v>
      </c>
      <c r="B6" s="140" t="str">
        <f>IF('Liste des activités'!B7="","",'Liste des activités'!B7)</f>
        <v>Exemple Activité A4</v>
      </c>
      <c r="C6" s="140"/>
      <c r="D6" s="140"/>
      <c r="E6" s="140"/>
      <c r="F6" s="165" t="str">
        <f>IF(OR(B6="",'Liste des activités'!F7=""),"",'Liste des activités'!F7)</f>
        <v>Ceci est la quatrième activité</v>
      </c>
      <c r="G6" s="166"/>
      <c r="H6" s="166"/>
      <c r="I6" s="166"/>
      <c r="J6" s="166"/>
      <c r="K6" s="166"/>
      <c r="L6" s="166"/>
      <c r="M6" s="161">
        <f t="shared" si="0"/>
        <v>320</v>
      </c>
      <c r="N6" s="162"/>
      <c r="O6" s="159" t="str">
        <f t="shared" si="1"/>
        <v/>
      </c>
      <c r="P6" s="160"/>
      <c r="T6" s="91">
        <f t="shared" si="2"/>
        <v>320</v>
      </c>
      <c r="U6" s="89">
        <f>'Ressources humaines'!F7</f>
        <v>0</v>
      </c>
      <c r="V6" s="89">
        <f>'Ressources humaines'!G7</f>
        <v>0</v>
      </c>
      <c r="W6" s="89">
        <f>'Ressources humaines'!H7</f>
        <v>2</v>
      </c>
      <c r="X6" s="89">
        <f>'Ressources humaines'!I7</f>
        <v>0</v>
      </c>
      <c r="Y6" s="89">
        <f>'Ressources humaines'!J7</f>
        <v>0</v>
      </c>
      <c r="Z6" s="89">
        <f>'Ressources humaines'!K7</f>
        <v>0</v>
      </c>
      <c r="AA6" s="89">
        <f>'Ressources humaines'!L7</f>
        <v>0</v>
      </c>
      <c r="AB6" s="89">
        <f>'Ressources humaines'!M7</f>
        <v>0</v>
      </c>
      <c r="AC6" s="89">
        <f>'Ressources humaines'!N7</f>
        <v>0</v>
      </c>
      <c r="AD6" s="89">
        <f>'Ressources humaines'!O7</f>
        <v>0</v>
      </c>
      <c r="AE6" s="89">
        <f>'Ressources humaines'!P7</f>
        <v>0</v>
      </c>
      <c r="AF6" s="89">
        <f>'Ressources humaines'!Q7</f>
        <v>0</v>
      </c>
      <c r="AG6" s="90"/>
      <c r="AH6" s="42">
        <f t="shared" si="3"/>
        <v>0</v>
      </c>
      <c r="AI6" s="93">
        <f>_xlfn.IFNA(VLOOKUP('Allocation Prod | Infra'!F7,'Ressources Prod | Infra'!$A$4:$U$33,20,FALSE) * 'Allocation Prod | Infra'!I7,0)</f>
        <v>0</v>
      </c>
      <c r="AJ6" s="93">
        <f>_xlfn.IFNA(VLOOKUP('Allocation Prod | Infra'!J7,'Ressources Prod | Infra'!$A$4:$U$33,20,FALSE) * 'Allocation Prod | Infra'!M7,0)</f>
        <v>0</v>
      </c>
      <c r="AK6" s="93">
        <f>_xlfn.IFNA(VLOOKUP('Allocation Prod | Infra'!N7,'Ressources Prod | Infra'!$A$4:$U$33,20,FALSE) * 'Allocation Prod | Infra'!Q7,0)</f>
        <v>0</v>
      </c>
      <c r="AL6" s="93">
        <f>_xlfn.IFNA(VLOOKUP('Allocation Prod | Infra'!R7,'Ressources Prod | Infra'!$A$4:$U$33,20,FALSE) * 'Allocation Prod | Infra'!U7,0)</f>
        <v>0</v>
      </c>
      <c r="AM6" s="93">
        <f>_xlfn.IFNA(VLOOKUP('Allocation Prod | Infra'!V7,'Ressources Prod | Infra'!$A$4:$U$33,20,FALSE) * 'Allocation Prod | Infra'!Y7,0)</f>
        <v>0</v>
      </c>
      <c r="AN6" s="93">
        <f>_xlfn.IFNA(VLOOKUP('Allocation Prod | Infra'!Z7,'Ressources Prod | Infra'!$A$4:$U$33,20,FALSE) * 'Allocation Prod | Infra'!AC7,0)</f>
        <v>0</v>
      </c>
      <c r="AO6" s="93">
        <f>_xlfn.IFNA(VLOOKUP('Allocation Prod | Infra'!AD7,'Ressources Prod | Infra'!$A$4:$U$33,20,TRUE) * 'Allocation Prod | Infra'!AG7,0)</f>
        <v>0</v>
      </c>
      <c r="AP6" s="93">
        <f>_xlfn.IFNA(VLOOKUP('Allocation Prod | Infra'!AH7,'Ressources Prod | Infra'!$A$4:$U$33,20,FALSE) * 'Allocation Prod | Infra'!AG7,0)</f>
        <v>0</v>
      </c>
      <c r="AQ6" s="93">
        <f>_xlfn.IFNA(VLOOKUP('Allocation Prod | Infra'!AL7,'Ressources Prod | Infra'!$A$4:$U$33,20,FALSE) * 'Allocation Prod | Infra'!AO7,0)</f>
        <v>0</v>
      </c>
      <c r="AR6" s="93">
        <f>_xlfn.IFNA(VLOOKUP('Allocation Prod | Infra'!AP7,'Ressources Prod | Infra'!$A$4:$U$33,20,FALSE) * 'Allocation Prod | Infra'!AS7,0)</f>
        <v>0</v>
      </c>
    </row>
    <row r="7" spans="1:44" x14ac:dyDescent="0.3">
      <c r="A7" s="35">
        <f t="shared" si="4"/>
        <v>5</v>
      </c>
      <c r="B7" s="140" t="str">
        <f>IF('Liste des activités'!B8="","",'Liste des activités'!B8)</f>
        <v>Efface ces exemples</v>
      </c>
      <c r="C7" s="140"/>
      <c r="D7" s="140"/>
      <c r="E7" s="140"/>
      <c r="F7" s="165" t="str">
        <f>IF(OR(B7="",'Liste des activités'!F8=""),"",'Liste des activités'!F8)</f>
        <v xml:space="preserve"> --------</v>
      </c>
      <c r="G7" s="166"/>
      <c r="H7" s="166"/>
      <c r="I7" s="166"/>
      <c r="J7" s="166"/>
      <c r="K7" s="166"/>
      <c r="L7" s="166"/>
      <c r="M7" s="161" t="str">
        <f t="shared" si="0"/>
        <v/>
      </c>
      <c r="N7" s="162"/>
      <c r="O7" s="159" t="str">
        <f t="shared" si="1"/>
        <v/>
      </c>
      <c r="P7" s="160"/>
      <c r="T7" s="91">
        <f t="shared" si="2"/>
        <v>0</v>
      </c>
      <c r="U7" s="89">
        <f>'Ressources humaines'!F8</f>
        <v>0</v>
      </c>
      <c r="V7" s="89">
        <f>'Ressources humaines'!G8</f>
        <v>0</v>
      </c>
      <c r="W7" s="89">
        <f>'Ressources humaines'!H8</f>
        <v>0</v>
      </c>
      <c r="X7" s="89">
        <f>'Ressources humaines'!I8</f>
        <v>0</v>
      </c>
      <c r="Y7" s="89">
        <f>'Ressources humaines'!J8</f>
        <v>0</v>
      </c>
      <c r="Z7" s="89">
        <f>'Ressources humaines'!K8</f>
        <v>0</v>
      </c>
      <c r="AA7" s="89">
        <f>'Ressources humaines'!L8</f>
        <v>0</v>
      </c>
      <c r="AB7" s="89">
        <f>'Ressources humaines'!M8</f>
        <v>0</v>
      </c>
      <c r="AC7" s="89">
        <f>'Ressources humaines'!N8</f>
        <v>0</v>
      </c>
      <c r="AD7" s="89">
        <f>'Ressources humaines'!O8</f>
        <v>0</v>
      </c>
      <c r="AE7" s="89">
        <f>'Ressources humaines'!P8</f>
        <v>0</v>
      </c>
      <c r="AF7" s="89">
        <f>'Ressources humaines'!Q8</f>
        <v>0</v>
      </c>
      <c r="AG7" s="90"/>
      <c r="AH7" s="42">
        <f t="shared" si="3"/>
        <v>0</v>
      </c>
      <c r="AI7" s="93">
        <f>_xlfn.IFNA(VLOOKUP('Allocation Prod | Infra'!F8,'Ressources Prod | Infra'!$A$4:$U$33,20,FALSE) * 'Allocation Prod | Infra'!I8,0)</f>
        <v>0</v>
      </c>
      <c r="AJ7" s="93">
        <f>_xlfn.IFNA(VLOOKUP('Allocation Prod | Infra'!J8,'Ressources Prod | Infra'!$A$4:$U$33,20,FALSE) * 'Allocation Prod | Infra'!M8,0)</f>
        <v>0</v>
      </c>
      <c r="AK7" s="93">
        <f>_xlfn.IFNA(VLOOKUP('Allocation Prod | Infra'!N8,'Ressources Prod | Infra'!$A$4:$U$33,20,FALSE) * 'Allocation Prod | Infra'!Q8,0)</f>
        <v>0</v>
      </c>
      <c r="AL7" s="93">
        <f>_xlfn.IFNA(VLOOKUP('Allocation Prod | Infra'!R8,'Ressources Prod | Infra'!$A$4:$U$33,20,FALSE) * 'Allocation Prod | Infra'!U8,0)</f>
        <v>0</v>
      </c>
      <c r="AM7" s="93">
        <f>_xlfn.IFNA(VLOOKUP('Allocation Prod | Infra'!V8,'Ressources Prod | Infra'!$A$4:$U$33,20,FALSE) * 'Allocation Prod | Infra'!Y8,0)</f>
        <v>0</v>
      </c>
      <c r="AN7" s="93">
        <f>_xlfn.IFNA(VLOOKUP('Allocation Prod | Infra'!Z8,'Ressources Prod | Infra'!$A$4:$U$33,20,FALSE) * 'Allocation Prod | Infra'!AC8,0)</f>
        <v>0</v>
      </c>
      <c r="AO7" s="93">
        <f>_xlfn.IFNA(VLOOKUP('Allocation Prod | Infra'!AD8,'Ressources Prod | Infra'!$A$4:$U$33,20,TRUE) * 'Allocation Prod | Infra'!AG8,0)</f>
        <v>0</v>
      </c>
      <c r="AP7" s="93">
        <f>_xlfn.IFNA(VLOOKUP('Allocation Prod | Infra'!AH8,'Ressources Prod | Infra'!$A$4:$U$33,20,FALSE) * 'Allocation Prod | Infra'!AG8,0)</f>
        <v>0</v>
      </c>
      <c r="AQ7" s="93">
        <f>_xlfn.IFNA(VLOOKUP('Allocation Prod | Infra'!AL8,'Ressources Prod | Infra'!$A$4:$U$33,20,FALSE) * 'Allocation Prod | Infra'!AO8,0)</f>
        <v>0</v>
      </c>
      <c r="AR7" s="93">
        <f>_xlfn.IFNA(VLOOKUP('Allocation Prod | Infra'!AP8,'Ressources Prod | Infra'!$A$4:$U$33,20,FALSE) * 'Allocation Prod | Infra'!AS8,0)</f>
        <v>0</v>
      </c>
    </row>
    <row r="8" spans="1:44" x14ac:dyDescent="0.3">
      <c r="A8" s="35">
        <f t="shared" si="4"/>
        <v>6</v>
      </c>
      <c r="B8" s="140" t="str">
        <f>IF('Liste des activités'!B9="","",'Liste des activités'!B9)</f>
        <v/>
      </c>
      <c r="C8" s="140"/>
      <c r="D8" s="140"/>
      <c r="E8" s="140"/>
      <c r="F8" s="165" t="str">
        <f>IF(OR(B8="",'Liste des activités'!F9=""),"",'Liste des activités'!F9)</f>
        <v/>
      </c>
      <c r="G8" s="166"/>
      <c r="H8" s="166"/>
      <c r="I8" s="166"/>
      <c r="J8" s="166"/>
      <c r="K8" s="166"/>
      <c r="L8" s="166"/>
      <c r="M8" s="161" t="str">
        <f t="shared" si="0"/>
        <v/>
      </c>
      <c r="N8" s="162"/>
      <c r="O8" s="159" t="str">
        <f t="shared" si="1"/>
        <v/>
      </c>
      <c r="P8" s="160"/>
      <c r="T8" s="91">
        <f t="shared" si="2"/>
        <v>0</v>
      </c>
      <c r="U8" s="89">
        <f>'Ressources humaines'!F9</f>
        <v>0</v>
      </c>
      <c r="V8" s="89">
        <f>'Ressources humaines'!G9</f>
        <v>0</v>
      </c>
      <c r="W8" s="89">
        <f>'Ressources humaines'!H9</f>
        <v>0</v>
      </c>
      <c r="X8" s="89">
        <f>'Ressources humaines'!I9</f>
        <v>0</v>
      </c>
      <c r="Y8" s="89">
        <f>'Ressources humaines'!J9</f>
        <v>0</v>
      </c>
      <c r="Z8" s="89">
        <f>'Ressources humaines'!K9</f>
        <v>0</v>
      </c>
      <c r="AA8" s="89">
        <f>'Ressources humaines'!L9</f>
        <v>0</v>
      </c>
      <c r="AB8" s="89">
        <f>'Ressources humaines'!M9</f>
        <v>0</v>
      </c>
      <c r="AC8" s="89">
        <f>'Ressources humaines'!N9</f>
        <v>0</v>
      </c>
      <c r="AD8" s="89">
        <f>'Ressources humaines'!O9</f>
        <v>0</v>
      </c>
      <c r="AE8" s="89">
        <f>'Ressources humaines'!P9</f>
        <v>0</v>
      </c>
      <c r="AF8" s="89">
        <f>'Ressources humaines'!Q9</f>
        <v>0</v>
      </c>
      <c r="AG8" s="90"/>
      <c r="AH8" s="42">
        <f t="shared" si="3"/>
        <v>0</v>
      </c>
      <c r="AI8" s="93">
        <f>_xlfn.IFNA(VLOOKUP('Allocation Prod | Infra'!F9,'Ressources Prod | Infra'!$A$4:$U$33,20,FALSE) * 'Allocation Prod | Infra'!I9,0)</f>
        <v>0</v>
      </c>
      <c r="AJ8" s="93">
        <f>_xlfn.IFNA(VLOOKUP('Allocation Prod | Infra'!J9,'Ressources Prod | Infra'!$A$4:$U$33,20,FALSE) * 'Allocation Prod | Infra'!M9,0)</f>
        <v>0</v>
      </c>
      <c r="AK8" s="93">
        <f>_xlfn.IFNA(VLOOKUP('Allocation Prod | Infra'!N9,'Ressources Prod | Infra'!$A$4:$U$33,20,FALSE) * 'Allocation Prod | Infra'!Q9,0)</f>
        <v>0</v>
      </c>
      <c r="AL8" s="93">
        <f>_xlfn.IFNA(VLOOKUP('Allocation Prod | Infra'!R9,'Ressources Prod | Infra'!$A$4:$U$33,20,FALSE) * 'Allocation Prod | Infra'!U9,0)</f>
        <v>0</v>
      </c>
      <c r="AM8" s="93">
        <f>_xlfn.IFNA(VLOOKUP('Allocation Prod | Infra'!V9,'Ressources Prod | Infra'!$A$4:$U$33,20,FALSE) * 'Allocation Prod | Infra'!Y9,0)</f>
        <v>0</v>
      </c>
      <c r="AN8" s="93">
        <f>_xlfn.IFNA(VLOOKUP('Allocation Prod | Infra'!Z9,'Ressources Prod | Infra'!$A$4:$U$33,20,FALSE) * 'Allocation Prod | Infra'!AC9,0)</f>
        <v>0</v>
      </c>
      <c r="AO8" s="93">
        <f>_xlfn.IFNA(VLOOKUP('Allocation Prod | Infra'!AD9,'Ressources Prod | Infra'!$A$4:$U$33,20,TRUE) * 'Allocation Prod | Infra'!AG9,0)</f>
        <v>0</v>
      </c>
      <c r="AP8" s="93">
        <f>_xlfn.IFNA(VLOOKUP('Allocation Prod | Infra'!AH9,'Ressources Prod | Infra'!$A$4:$U$33,20,FALSE) * 'Allocation Prod | Infra'!AG9,0)</f>
        <v>0</v>
      </c>
      <c r="AQ8" s="93">
        <f>_xlfn.IFNA(VLOOKUP('Allocation Prod | Infra'!AL9,'Ressources Prod | Infra'!$A$4:$U$33,20,FALSE) * 'Allocation Prod | Infra'!AO9,0)</f>
        <v>0</v>
      </c>
      <c r="AR8" s="93">
        <f>_xlfn.IFNA(VLOOKUP('Allocation Prod | Infra'!AP9,'Ressources Prod | Infra'!$A$4:$U$33,20,FALSE) * 'Allocation Prod | Infra'!AS9,0)</f>
        <v>0</v>
      </c>
    </row>
    <row r="9" spans="1:44" x14ac:dyDescent="0.3">
      <c r="A9" s="35">
        <f t="shared" si="4"/>
        <v>7</v>
      </c>
      <c r="B9" s="140" t="str">
        <f>IF('Liste des activités'!B10="","",'Liste des activités'!B10)</f>
        <v/>
      </c>
      <c r="C9" s="140"/>
      <c r="D9" s="140"/>
      <c r="E9" s="140"/>
      <c r="F9" s="165" t="str">
        <f>IF(OR(B9="",'Liste des activités'!F10=""),"",'Liste des activités'!F10)</f>
        <v/>
      </c>
      <c r="G9" s="166"/>
      <c r="H9" s="166"/>
      <c r="I9" s="166"/>
      <c r="J9" s="166"/>
      <c r="K9" s="166"/>
      <c r="L9" s="166"/>
      <c r="M9" s="161" t="str">
        <f t="shared" si="0"/>
        <v/>
      </c>
      <c r="N9" s="162"/>
      <c r="O9" s="159" t="str">
        <f t="shared" si="1"/>
        <v/>
      </c>
      <c r="P9" s="160"/>
      <c r="T9" s="91">
        <f t="shared" si="2"/>
        <v>0</v>
      </c>
      <c r="U9" s="89">
        <f>'Ressources humaines'!F10</f>
        <v>0</v>
      </c>
      <c r="V9" s="89">
        <f>'Ressources humaines'!G10</f>
        <v>0</v>
      </c>
      <c r="W9" s="89">
        <f>'Ressources humaines'!H10</f>
        <v>0</v>
      </c>
      <c r="X9" s="89">
        <f>'Ressources humaines'!I10</f>
        <v>0</v>
      </c>
      <c r="Y9" s="89">
        <f>'Ressources humaines'!J10</f>
        <v>0</v>
      </c>
      <c r="Z9" s="89">
        <f>'Ressources humaines'!K10</f>
        <v>0</v>
      </c>
      <c r="AA9" s="89">
        <f>'Ressources humaines'!L10</f>
        <v>0</v>
      </c>
      <c r="AB9" s="89">
        <f>'Ressources humaines'!M10</f>
        <v>0</v>
      </c>
      <c r="AC9" s="89">
        <f>'Ressources humaines'!N10</f>
        <v>0</v>
      </c>
      <c r="AD9" s="89">
        <f>'Ressources humaines'!O10</f>
        <v>0</v>
      </c>
      <c r="AE9" s="89">
        <f>'Ressources humaines'!P10</f>
        <v>0</v>
      </c>
      <c r="AF9" s="89">
        <f>'Ressources humaines'!Q10</f>
        <v>0</v>
      </c>
      <c r="AG9" s="90"/>
      <c r="AH9" s="42">
        <f t="shared" si="3"/>
        <v>0</v>
      </c>
      <c r="AI9" s="93">
        <f>_xlfn.IFNA(VLOOKUP('Allocation Prod | Infra'!F10,'Ressources Prod | Infra'!$A$4:$U$33,20,FALSE) * 'Allocation Prod | Infra'!I10,0)</f>
        <v>0</v>
      </c>
      <c r="AJ9" s="93">
        <f>_xlfn.IFNA(VLOOKUP('Allocation Prod | Infra'!J10,'Ressources Prod | Infra'!$A$4:$U$33,20,FALSE) * 'Allocation Prod | Infra'!M10,0)</f>
        <v>0</v>
      </c>
      <c r="AK9" s="93">
        <f>_xlfn.IFNA(VLOOKUP('Allocation Prod | Infra'!N10,'Ressources Prod | Infra'!$A$4:$U$33,20,FALSE) * 'Allocation Prod | Infra'!Q10,0)</f>
        <v>0</v>
      </c>
      <c r="AL9" s="93">
        <f>_xlfn.IFNA(VLOOKUP('Allocation Prod | Infra'!R10,'Ressources Prod | Infra'!$A$4:$U$33,20,FALSE) * 'Allocation Prod | Infra'!U10,0)</f>
        <v>0</v>
      </c>
      <c r="AM9" s="93">
        <f>_xlfn.IFNA(VLOOKUP('Allocation Prod | Infra'!V10,'Ressources Prod | Infra'!$A$4:$U$33,20,FALSE) * 'Allocation Prod | Infra'!Y10,0)</f>
        <v>0</v>
      </c>
      <c r="AN9" s="93">
        <f>_xlfn.IFNA(VLOOKUP('Allocation Prod | Infra'!Z10,'Ressources Prod | Infra'!$A$4:$U$33,20,FALSE) * 'Allocation Prod | Infra'!AC10,0)</f>
        <v>0</v>
      </c>
      <c r="AO9" s="93">
        <f>_xlfn.IFNA(VLOOKUP('Allocation Prod | Infra'!AD10,'Ressources Prod | Infra'!$A$4:$U$33,20,TRUE) * 'Allocation Prod | Infra'!AG10,0)</f>
        <v>0</v>
      </c>
      <c r="AP9" s="93">
        <f>_xlfn.IFNA(VLOOKUP('Allocation Prod | Infra'!AH10,'Ressources Prod | Infra'!$A$4:$U$33,20,FALSE) * 'Allocation Prod | Infra'!AG10,0)</f>
        <v>0</v>
      </c>
      <c r="AQ9" s="93">
        <f>_xlfn.IFNA(VLOOKUP('Allocation Prod | Infra'!AL10,'Ressources Prod | Infra'!$A$4:$U$33,20,FALSE) * 'Allocation Prod | Infra'!AO10,0)</f>
        <v>0</v>
      </c>
      <c r="AR9" s="93">
        <f>_xlfn.IFNA(VLOOKUP('Allocation Prod | Infra'!AP10,'Ressources Prod | Infra'!$A$4:$U$33,20,FALSE) * 'Allocation Prod | Infra'!AS10,0)</f>
        <v>0</v>
      </c>
    </row>
    <row r="10" spans="1:44" x14ac:dyDescent="0.3">
      <c r="A10" s="35">
        <f t="shared" si="4"/>
        <v>8</v>
      </c>
      <c r="B10" s="140" t="str">
        <f>IF('Liste des activités'!B11="","",'Liste des activités'!B11)</f>
        <v/>
      </c>
      <c r="C10" s="140"/>
      <c r="D10" s="140"/>
      <c r="E10" s="140"/>
      <c r="F10" s="165" t="str">
        <f>IF(OR(B10="",'Liste des activités'!F11=""),"",'Liste des activités'!F11)</f>
        <v/>
      </c>
      <c r="G10" s="166"/>
      <c r="H10" s="166"/>
      <c r="I10" s="166"/>
      <c r="J10" s="166"/>
      <c r="K10" s="166"/>
      <c r="L10" s="166"/>
      <c r="M10" s="161" t="str">
        <f t="shared" si="0"/>
        <v/>
      </c>
      <c r="N10" s="162"/>
      <c r="O10" s="159" t="str">
        <f t="shared" si="1"/>
        <v/>
      </c>
      <c r="P10" s="160"/>
      <c r="T10" s="91">
        <f t="shared" si="2"/>
        <v>0</v>
      </c>
      <c r="U10" s="89">
        <f>'Ressources humaines'!F11</f>
        <v>0</v>
      </c>
      <c r="V10" s="89">
        <f>'Ressources humaines'!G11</f>
        <v>0</v>
      </c>
      <c r="W10" s="89">
        <f>'Ressources humaines'!H11</f>
        <v>0</v>
      </c>
      <c r="X10" s="89">
        <f>'Ressources humaines'!I11</f>
        <v>0</v>
      </c>
      <c r="Y10" s="89">
        <f>'Ressources humaines'!J11</f>
        <v>0</v>
      </c>
      <c r="Z10" s="89">
        <f>'Ressources humaines'!K11</f>
        <v>0</v>
      </c>
      <c r="AA10" s="89">
        <f>'Ressources humaines'!L11</f>
        <v>0</v>
      </c>
      <c r="AB10" s="89">
        <f>'Ressources humaines'!M11</f>
        <v>0</v>
      </c>
      <c r="AC10" s="89">
        <f>'Ressources humaines'!N11</f>
        <v>0</v>
      </c>
      <c r="AD10" s="89">
        <f>'Ressources humaines'!O11</f>
        <v>0</v>
      </c>
      <c r="AE10" s="89">
        <f>'Ressources humaines'!P11</f>
        <v>0</v>
      </c>
      <c r="AF10" s="89">
        <f>'Ressources humaines'!Q11</f>
        <v>0</v>
      </c>
      <c r="AG10" s="90"/>
      <c r="AH10" s="42">
        <f t="shared" si="3"/>
        <v>0</v>
      </c>
      <c r="AI10" s="93">
        <f>_xlfn.IFNA(VLOOKUP('Allocation Prod | Infra'!F11,'Ressources Prod | Infra'!$A$4:$U$33,20,FALSE) * 'Allocation Prod | Infra'!I11,0)</f>
        <v>0</v>
      </c>
      <c r="AJ10" s="93">
        <f>_xlfn.IFNA(VLOOKUP('Allocation Prod | Infra'!J11,'Ressources Prod | Infra'!$A$4:$U$33,20,FALSE) * 'Allocation Prod | Infra'!M11,0)</f>
        <v>0</v>
      </c>
      <c r="AK10" s="93">
        <f>_xlfn.IFNA(VLOOKUP('Allocation Prod | Infra'!N11,'Ressources Prod | Infra'!$A$4:$U$33,20,FALSE) * 'Allocation Prod | Infra'!Q11,0)</f>
        <v>0</v>
      </c>
      <c r="AL10" s="93">
        <f>_xlfn.IFNA(VLOOKUP('Allocation Prod | Infra'!R11,'Ressources Prod | Infra'!$A$4:$U$33,20,FALSE) * 'Allocation Prod | Infra'!U11,0)</f>
        <v>0</v>
      </c>
      <c r="AM10" s="93">
        <f>_xlfn.IFNA(VLOOKUP('Allocation Prod | Infra'!V11,'Ressources Prod | Infra'!$A$4:$U$33,20,FALSE) * 'Allocation Prod | Infra'!Y11,0)</f>
        <v>0</v>
      </c>
      <c r="AN10" s="93">
        <f>_xlfn.IFNA(VLOOKUP('Allocation Prod | Infra'!Z11,'Ressources Prod | Infra'!$A$4:$U$33,20,FALSE) * 'Allocation Prod | Infra'!AC11,0)</f>
        <v>0</v>
      </c>
      <c r="AO10" s="93">
        <f>_xlfn.IFNA(VLOOKUP('Allocation Prod | Infra'!AD11,'Ressources Prod | Infra'!$A$4:$U$33,20,TRUE) * 'Allocation Prod | Infra'!AG11,0)</f>
        <v>0</v>
      </c>
      <c r="AP10" s="93">
        <f>_xlfn.IFNA(VLOOKUP('Allocation Prod | Infra'!AH11,'Ressources Prod | Infra'!$A$4:$U$33,20,FALSE) * 'Allocation Prod | Infra'!AG11,0)</f>
        <v>0</v>
      </c>
      <c r="AQ10" s="93">
        <f>_xlfn.IFNA(VLOOKUP('Allocation Prod | Infra'!AL11,'Ressources Prod | Infra'!$A$4:$U$33,20,FALSE) * 'Allocation Prod | Infra'!AO11,0)</f>
        <v>0</v>
      </c>
      <c r="AR10" s="93">
        <f>_xlfn.IFNA(VLOOKUP('Allocation Prod | Infra'!AP11,'Ressources Prod | Infra'!$A$4:$U$33,20,FALSE) * 'Allocation Prod | Infra'!AS11,0)</f>
        <v>0</v>
      </c>
    </row>
    <row r="11" spans="1:44" x14ac:dyDescent="0.3">
      <c r="A11" s="35">
        <f t="shared" si="4"/>
        <v>9</v>
      </c>
      <c r="B11" s="140" t="str">
        <f>IF('Liste des activités'!B12="","",'Liste des activités'!B12)</f>
        <v/>
      </c>
      <c r="C11" s="140"/>
      <c r="D11" s="140"/>
      <c r="E11" s="140"/>
      <c r="F11" s="165" t="str">
        <f>IF(OR(B11="",'Liste des activités'!F12=""),"",'Liste des activités'!F12)</f>
        <v/>
      </c>
      <c r="G11" s="166"/>
      <c r="H11" s="166"/>
      <c r="I11" s="166"/>
      <c r="J11" s="166"/>
      <c r="K11" s="166"/>
      <c r="L11" s="166"/>
      <c r="M11" s="161" t="str">
        <f t="shared" si="0"/>
        <v/>
      </c>
      <c r="N11" s="162"/>
      <c r="O11" s="159" t="str">
        <f t="shared" si="1"/>
        <v/>
      </c>
      <c r="P11" s="160"/>
      <c r="T11" s="91">
        <f t="shared" si="2"/>
        <v>0</v>
      </c>
      <c r="U11" s="89">
        <f>'Ressources humaines'!F12</f>
        <v>0</v>
      </c>
      <c r="V11" s="89">
        <f>'Ressources humaines'!G12</f>
        <v>0</v>
      </c>
      <c r="W11" s="89">
        <f>'Ressources humaines'!H12</f>
        <v>0</v>
      </c>
      <c r="X11" s="89">
        <f>'Ressources humaines'!I12</f>
        <v>0</v>
      </c>
      <c r="Y11" s="89">
        <f>'Ressources humaines'!J12</f>
        <v>0</v>
      </c>
      <c r="Z11" s="89">
        <f>'Ressources humaines'!K12</f>
        <v>0</v>
      </c>
      <c r="AA11" s="89">
        <f>'Ressources humaines'!L12</f>
        <v>0</v>
      </c>
      <c r="AB11" s="89">
        <f>'Ressources humaines'!M12</f>
        <v>0</v>
      </c>
      <c r="AC11" s="89">
        <f>'Ressources humaines'!N12</f>
        <v>0</v>
      </c>
      <c r="AD11" s="89">
        <f>'Ressources humaines'!O12</f>
        <v>0</v>
      </c>
      <c r="AE11" s="89">
        <f>'Ressources humaines'!P12</f>
        <v>0</v>
      </c>
      <c r="AF11" s="89">
        <f>'Ressources humaines'!Q12</f>
        <v>0</v>
      </c>
      <c r="AG11" s="90"/>
      <c r="AH11" s="42">
        <f t="shared" si="3"/>
        <v>0</v>
      </c>
      <c r="AI11" s="93">
        <f>_xlfn.IFNA(VLOOKUP('Allocation Prod | Infra'!F12,'Ressources Prod | Infra'!$A$4:$U$33,20,FALSE) * 'Allocation Prod | Infra'!I12,0)</f>
        <v>0</v>
      </c>
      <c r="AJ11" s="93">
        <f>_xlfn.IFNA(VLOOKUP('Allocation Prod | Infra'!J12,'Ressources Prod | Infra'!$A$4:$U$33,20,FALSE) * 'Allocation Prod | Infra'!M12,0)</f>
        <v>0</v>
      </c>
      <c r="AK11" s="93">
        <f>_xlfn.IFNA(VLOOKUP('Allocation Prod | Infra'!N12,'Ressources Prod | Infra'!$A$4:$U$33,20,FALSE) * 'Allocation Prod | Infra'!Q12,0)</f>
        <v>0</v>
      </c>
      <c r="AL11" s="93">
        <f>_xlfn.IFNA(VLOOKUP('Allocation Prod | Infra'!R12,'Ressources Prod | Infra'!$A$4:$U$33,20,FALSE) * 'Allocation Prod | Infra'!U12,0)</f>
        <v>0</v>
      </c>
      <c r="AM11" s="93">
        <f>_xlfn.IFNA(VLOOKUP('Allocation Prod | Infra'!V12,'Ressources Prod | Infra'!$A$4:$U$33,20,FALSE) * 'Allocation Prod | Infra'!Y12,0)</f>
        <v>0</v>
      </c>
      <c r="AN11" s="93">
        <f>_xlfn.IFNA(VLOOKUP('Allocation Prod | Infra'!Z12,'Ressources Prod | Infra'!$A$4:$U$33,20,FALSE) * 'Allocation Prod | Infra'!AC12,0)</f>
        <v>0</v>
      </c>
      <c r="AO11" s="93">
        <f>_xlfn.IFNA(VLOOKUP('Allocation Prod | Infra'!AD12,'Ressources Prod | Infra'!$A$4:$U$33,20,TRUE) * 'Allocation Prod | Infra'!AG12,0)</f>
        <v>0</v>
      </c>
      <c r="AP11" s="93">
        <f>_xlfn.IFNA(VLOOKUP('Allocation Prod | Infra'!AH12,'Ressources Prod | Infra'!$A$4:$U$33,20,FALSE) * 'Allocation Prod | Infra'!AG12,0)</f>
        <v>0</v>
      </c>
      <c r="AQ11" s="93">
        <f>_xlfn.IFNA(VLOOKUP('Allocation Prod | Infra'!AL12,'Ressources Prod | Infra'!$A$4:$U$33,20,FALSE) * 'Allocation Prod | Infra'!AO12,0)</f>
        <v>0</v>
      </c>
      <c r="AR11" s="93">
        <f>_xlfn.IFNA(VLOOKUP('Allocation Prod | Infra'!AP12,'Ressources Prod | Infra'!$A$4:$U$33,20,FALSE) * 'Allocation Prod | Infra'!AS12,0)</f>
        <v>0</v>
      </c>
    </row>
    <row r="12" spans="1:44" x14ac:dyDescent="0.3">
      <c r="A12" s="35">
        <f t="shared" si="4"/>
        <v>10</v>
      </c>
      <c r="B12" s="140" t="str">
        <f>IF('Liste des activités'!B13="","",'Liste des activités'!B13)</f>
        <v/>
      </c>
      <c r="C12" s="140"/>
      <c r="D12" s="140"/>
      <c r="E12" s="140"/>
      <c r="F12" s="165" t="str">
        <f>IF(OR(B12="",'Liste des activités'!F13=""),"",'Liste des activités'!F13)</f>
        <v/>
      </c>
      <c r="G12" s="166"/>
      <c r="H12" s="166"/>
      <c r="I12" s="166"/>
      <c r="J12" s="166"/>
      <c r="K12" s="166"/>
      <c r="L12" s="166"/>
      <c r="M12" s="161" t="str">
        <f t="shared" si="0"/>
        <v/>
      </c>
      <c r="N12" s="162"/>
      <c r="O12" s="159" t="str">
        <f t="shared" si="1"/>
        <v/>
      </c>
      <c r="P12" s="160"/>
      <c r="T12" s="91">
        <f t="shared" si="2"/>
        <v>0</v>
      </c>
      <c r="U12" s="89">
        <f>'Ressources humaines'!F13</f>
        <v>0</v>
      </c>
      <c r="V12" s="89">
        <f>'Ressources humaines'!G13</f>
        <v>0</v>
      </c>
      <c r="W12" s="89">
        <f>'Ressources humaines'!H13</f>
        <v>0</v>
      </c>
      <c r="X12" s="89">
        <f>'Ressources humaines'!I13</f>
        <v>0</v>
      </c>
      <c r="Y12" s="89">
        <f>'Ressources humaines'!J13</f>
        <v>0</v>
      </c>
      <c r="Z12" s="89">
        <f>'Ressources humaines'!K13</f>
        <v>0</v>
      </c>
      <c r="AA12" s="89">
        <f>'Ressources humaines'!L13</f>
        <v>0</v>
      </c>
      <c r="AB12" s="89">
        <f>'Ressources humaines'!M13</f>
        <v>0</v>
      </c>
      <c r="AC12" s="89">
        <f>'Ressources humaines'!N13</f>
        <v>0</v>
      </c>
      <c r="AD12" s="89">
        <f>'Ressources humaines'!O13</f>
        <v>0</v>
      </c>
      <c r="AE12" s="89">
        <f>'Ressources humaines'!P13</f>
        <v>0</v>
      </c>
      <c r="AF12" s="89">
        <f>'Ressources humaines'!Q13</f>
        <v>0</v>
      </c>
      <c r="AG12" s="90"/>
      <c r="AH12" s="42">
        <f t="shared" si="3"/>
        <v>0</v>
      </c>
      <c r="AI12" s="93">
        <f>_xlfn.IFNA(VLOOKUP('Allocation Prod | Infra'!F13,'Ressources Prod | Infra'!$A$4:$U$33,20,FALSE) * 'Allocation Prod | Infra'!I13,0)</f>
        <v>0</v>
      </c>
      <c r="AJ12" s="93">
        <f>_xlfn.IFNA(VLOOKUP('Allocation Prod | Infra'!J13,'Ressources Prod | Infra'!$A$4:$U$33,20,FALSE) * 'Allocation Prod | Infra'!M13,0)</f>
        <v>0</v>
      </c>
      <c r="AK12" s="93">
        <f>_xlfn.IFNA(VLOOKUP('Allocation Prod | Infra'!N13,'Ressources Prod | Infra'!$A$4:$U$33,20,FALSE) * 'Allocation Prod | Infra'!Q13,0)</f>
        <v>0</v>
      </c>
      <c r="AL12" s="93">
        <f>_xlfn.IFNA(VLOOKUP('Allocation Prod | Infra'!R13,'Ressources Prod | Infra'!$A$4:$U$33,20,FALSE) * 'Allocation Prod | Infra'!U13,0)</f>
        <v>0</v>
      </c>
      <c r="AM12" s="93">
        <f>_xlfn.IFNA(VLOOKUP('Allocation Prod | Infra'!V13,'Ressources Prod | Infra'!$A$4:$U$33,20,FALSE) * 'Allocation Prod | Infra'!Y13,0)</f>
        <v>0</v>
      </c>
      <c r="AN12" s="93">
        <f>_xlfn.IFNA(VLOOKUP('Allocation Prod | Infra'!Z13,'Ressources Prod | Infra'!$A$4:$U$33,20,FALSE) * 'Allocation Prod | Infra'!AC13,0)</f>
        <v>0</v>
      </c>
      <c r="AO12" s="93">
        <f>_xlfn.IFNA(VLOOKUP('Allocation Prod | Infra'!AD13,'Ressources Prod | Infra'!$A$4:$U$33,20,TRUE) * 'Allocation Prod | Infra'!AG13,0)</f>
        <v>0</v>
      </c>
      <c r="AP12" s="93">
        <f>_xlfn.IFNA(VLOOKUP('Allocation Prod | Infra'!AH13,'Ressources Prod | Infra'!$A$4:$U$33,20,FALSE) * 'Allocation Prod | Infra'!AG13,0)</f>
        <v>0</v>
      </c>
      <c r="AQ12" s="93">
        <f>_xlfn.IFNA(VLOOKUP('Allocation Prod | Infra'!AL13,'Ressources Prod | Infra'!$A$4:$U$33,20,FALSE) * 'Allocation Prod | Infra'!AO13,0)</f>
        <v>0</v>
      </c>
      <c r="AR12" s="93">
        <f>_xlfn.IFNA(VLOOKUP('Allocation Prod | Infra'!AP13,'Ressources Prod | Infra'!$A$4:$U$33,20,FALSE) * 'Allocation Prod | Infra'!AS13,0)</f>
        <v>0</v>
      </c>
    </row>
    <row r="13" spans="1:44" x14ac:dyDescent="0.3">
      <c r="A13" s="35">
        <f t="shared" si="4"/>
        <v>11</v>
      </c>
      <c r="B13" s="140" t="str">
        <f>IF('Liste des activités'!B14="","",'Liste des activités'!B14)</f>
        <v/>
      </c>
      <c r="C13" s="140"/>
      <c r="D13" s="140"/>
      <c r="E13" s="140"/>
      <c r="F13" s="165" t="str">
        <f>IF(OR(B13="",'Liste des activités'!F14=""),"",'Liste des activités'!F14)</f>
        <v/>
      </c>
      <c r="G13" s="166"/>
      <c r="H13" s="166"/>
      <c r="I13" s="166"/>
      <c r="J13" s="166"/>
      <c r="K13" s="166"/>
      <c r="L13" s="166"/>
      <c r="M13" s="161" t="str">
        <f t="shared" si="0"/>
        <v/>
      </c>
      <c r="N13" s="162"/>
      <c r="O13" s="159" t="str">
        <f t="shared" si="1"/>
        <v/>
      </c>
      <c r="P13" s="160"/>
      <c r="T13" s="91">
        <f t="shared" si="2"/>
        <v>0</v>
      </c>
      <c r="U13" s="89">
        <f>'Ressources humaines'!F14</f>
        <v>0</v>
      </c>
      <c r="V13" s="89">
        <f>'Ressources humaines'!G14</f>
        <v>0</v>
      </c>
      <c r="W13" s="89">
        <f>'Ressources humaines'!H14</f>
        <v>0</v>
      </c>
      <c r="X13" s="89">
        <f>'Ressources humaines'!I14</f>
        <v>0</v>
      </c>
      <c r="Y13" s="89">
        <f>'Ressources humaines'!J14</f>
        <v>0</v>
      </c>
      <c r="Z13" s="89">
        <f>'Ressources humaines'!K14</f>
        <v>0</v>
      </c>
      <c r="AA13" s="89">
        <f>'Ressources humaines'!L14</f>
        <v>0</v>
      </c>
      <c r="AB13" s="89">
        <f>'Ressources humaines'!M14</f>
        <v>0</v>
      </c>
      <c r="AC13" s="89">
        <f>'Ressources humaines'!N14</f>
        <v>0</v>
      </c>
      <c r="AD13" s="89">
        <f>'Ressources humaines'!O14</f>
        <v>0</v>
      </c>
      <c r="AE13" s="89">
        <f>'Ressources humaines'!P14</f>
        <v>0</v>
      </c>
      <c r="AF13" s="89">
        <f>'Ressources humaines'!Q14</f>
        <v>0</v>
      </c>
      <c r="AG13" s="90"/>
      <c r="AH13" s="42">
        <f t="shared" si="3"/>
        <v>0</v>
      </c>
      <c r="AI13" s="93">
        <f>_xlfn.IFNA(VLOOKUP('Allocation Prod | Infra'!F14,'Ressources Prod | Infra'!$A$4:$U$33,20,FALSE) * 'Allocation Prod | Infra'!I14,0)</f>
        <v>0</v>
      </c>
      <c r="AJ13" s="93">
        <f>_xlfn.IFNA(VLOOKUP('Allocation Prod | Infra'!J14,'Ressources Prod | Infra'!$A$4:$U$33,20,FALSE) * 'Allocation Prod | Infra'!M14,0)</f>
        <v>0</v>
      </c>
      <c r="AK13" s="93">
        <f>_xlfn.IFNA(VLOOKUP('Allocation Prod | Infra'!N14,'Ressources Prod | Infra'!$A$4:$U$33,20,FALSE) * 'Allocation Prod | Infra'!Q14,0)</f>
        <v>0</v>
      </c>
      <c r="AL13" s="93">
        <f>_xlfn.IFNA(VLOOKUP('Allocation Prod | Infra'!R14,'Ressources Prod | Infra'!$A$4:$U$33,20,FALSE) * 'Allocation Prod | Infra'!U14,0)</f>
        <v>0</v>
      </c>
      <c r="AM13" s="93">
        <f>_xlfn.IFNA(VLOOKUP('Allocation Prod | Infra'!V14,'Ressources Prod | Infra'!$A$4:$U$33,20,FALSE) * 'Allocation Prod | Infra'!Y14,0)</f>
        <v>0</v>
      </c>
      <c r="AN13" s="93">
        <f>_xlfn.IFNA(VLOOKUP('Allocation Prod | Infra'!Z14,'Ressources Prod | Infra'!$A$4:$U$33,20,FALSE) * 'Allocation Prod | Infra'!AC14,0)</f>
        <v>0</v>
      </c>
      <c r="AO13" s="93">
        <f>_xlfn.IFNA(VLOOKUP('Allocation Prod | Infra'!AD14,'Ressources Prod | Infra'!$A$4:$U$33,20,TRUE) * 'Allocation Prod | Infra'!AG14,0)</f>
        <v>0</v>
      </c>
      <c r="AP13" s="93">
        <f>_xlfn.IFNA(VLOOKUP('Allocation Prod | Infra'!AH14,'Ressources Prod | Infra'!$A$4:$U$33,20,FALSE) * 'Allocation Prod | Infra'!AG14,0)</f>
        <v>0</v>
      </c>
      <c r="AQ13" s="93">
        <f>_xlfn.IFNA(VLOOKUP('Allocation Prod | Infra'!AL14,'Ressources Prod | Infra'!$A$4:$U$33,20,FALSE) * 'Allocation Prod | Infra'!AO14,0)</f>
        <v>0</v>
      </c>
      <c r="AR13" s="93">
        <f>_xlfn.IFNA(VLOOKUP('Allocation Prod | Infra'!AP14,'Ressources Prod | Infra'!$A$4:$U$33,20,FALSE) * 'Allocation Prod | Infra'!AS14,0)</f>
        <v>0</v>
      </c>
    </row>
    <row r="14" spans="1:44" x14ac:dyDescent="0.3">
      <c r="A14" s="35">
        <f t="shared" si="4"/>
        <v>12</v>
      </c>
      <c r="B14" s="140" t="str">
        <f>IF('Liste des activités'!B15="","",'Liste des activités'!B15)</f>
        <v/>
      </c>
      <c r="C14" s="140"/>
      <c r="D14" s="140"/>
      <c r="E14" s="140"/>
      <c r="F14" s="165" t="str">
        <f>IF(OR(B14="",'Liste des activités'!F15=""),"",'Liste des activités'!F15)</f>
        <v/>
      </c>
      <c r="G14" s="166"/>
      <c r="H14" s="166"/>
      <c r="I14" s="166"/>
      <c r="J14" s="166"/>
      <c r="K14" s="166"/>
      <c r="L14" s="166"/>
      <c r="M14" s="161" t="str">
        <f t="shared" si="0"/>
        <v/>
      </c>
      <c r="N14" s="162"/>
      <c r="O14" s="159" t="str">
        <f t="shared" si="1"/>
        <v/>
      </c>
      <c r="P14" s="160"/>
      <c r="T14" s="91">
        <f t="shared" si="2"/>
        <v>0</v>
      </c>
      <c r="U14" s="89">
        <f>'Ressources humaines'!F15</f>
        <v>0</v>
      </c>
      <c r="V14" s="89">
        <f>'Ressources humaines'!G15</f>
        <v>0</v>
      </c>
      <c r="W14" s="89">
        <f>'Ressources humaines'!H15</f>
        <v>0</v>
      </c>
      <c r="X14" s="89">
        <f>'Ressources humaines'!I15</f>
        <v>0</v>
      </c>
      <c r="Y14" s="89">
        <f>'Ressources humaines'!J15</f>
        <v>0</v>
      </c>
      <c r="Z14" s="89">
        <f>'Ressources humaines'!K15</f>
        <v>0</v>
      </c>
      <c r="AA14" s="89">
        <f>'Ressources humaines'!L15</f>
        <v>0</v>
      </c>
      <c r="AB14" s="89">
        <f>'Ressources humaines'!M15</f>
        <v>0</v>
      </c>
      <c r="AC14" s="89">
        <f>'Ressources humaines'!N15</f>
        <v>0</v>
      </c>
      <c r="AD14" s="89">
        <f>'Ressources humaines'!O15</f>
        <v>0</v>
      </c>
      <c r="AE14" s="89">
        <f>'Ressources humaines'!P15</f>
        <v>0</v>
      </c>
      <c r="AF14" s="89">
        <f>'Ressources humaines'!Q15</f>
        <v>0</v>
      </c>
      <c r="AG14" s="90"/>
      <c r="AH14" s="42">
        <f t="shared" si="3"/>
        <v>0</v>
      </c>
      <c r="AI14" s="93">
        <f>_xlfn.IFNA(VLOOKUP('Allocation Prod | Infra'!F15,'Ressources Prod | Infra'!$A$4:$U$33,20,FALSE) * 'Allocation Prod | Infra'!I15,0)</f>
        <v>0</v>
      </c>
      <c r="AJ14" s="93">
        <f>_xlfn.IFNA(VLOOKUP('Allocation Prod | Infra'!J15,'Ressources Prod | Infra'!$A$4:$U$33,20,FALSE) * 'Allocation Prod | Infra'!M15,0)</f>
        <v>0</v>
      </c>
      <c r="AK14" s="93">
        <f>_xlfn.IFNA(VLOOKUP('Allocation Prod | Infra'!N15,'Ressources Prod | Infra'!$A$4:$U$33,20,FALSE) * 'Allocation Prod | Infra'!Q15,0)</f>
        <v>0</v>
      </c>
      <c r="AL14" s="93">
        <f>_xlfn.IFNA(VLOOKUP('Allocation Prod | Infra'!R15,'Ressources Prod | Infra'!$A$4:$U$33,20,FALSE) * 'Allocation Prod | Infra'!U15,0)</f>
        <v>0</v>
      </c>
      <c r="AM14" s="93">
        <f>_xlfn.IFNA(VLOOKUP('Allocation Prod | Infra'!V15,'Ressources Prod | Infra'!$A$4:$U$33,20,FALSE) * 'Allocation Prod | Infra'!Y15,0)</f>
        <v>0</v>
      </c>
      <c r="AN14" s="93">
        <f>_xlfn.IFNA(VLOOKUP('Allocation Prod | Infra'!Z15,'Ressources Prod | Infra'!$A$4:$U$33,20,FALSE) * 'Allocation Prod | Infra'!AC15,0)</f>
        <v>0</v>
      </c>
      <c r="AO14" s="93">
        <f>_xlfn.IFNA(VLOOKUP('Allocation Prod | Infra'!AD15,'Ressources Prod | Infra'!$A$4:$U$33,20,TRUE) * 'Allocation Prod | Infra'!AG15,0)</f>
        <v>0</v>
      </c>
      <c r="AP14" s="93">
        <f>_xlfn.IFNA(VLOOKUP('Allocation Prod | Infra'!AH15,'Ressources Prod | Infra'!$A$4:$U$33,20,FALSE) * 'Allocation Prod | Infra'!AG15,0)</f>
        <v>0</v>
      </c>
      <c r="AQ14" s="93">
        <f>_xlfn.IFNA(VLOOKUP('Allocation Prod | Infra'!AL15,'Ressources Prod | Infra'!$A$4:$U$33,20,FALSE) * 'Allocation Prod | Infra'!AO15,0)</f>
        <v>0</v>
      </c>
      <c r="AR14" s="93">
        <f>_xlfn.IFNA(VLOOKUP('Allocation Prod | Infra'!AP15,'Ressources Prod | Infra'!$A$4:$U$33,20,FALSE) * 'Allocation Prod | Infra'!AS15,0)</f>
        <v>0</v>
      </c>
    </row>
    <row r="15" spans="1:44" x14ac:dyDescent="0.3">
      <c r="A15" s="35">
        <f t="shared" si="4"/>
        <v>13</v>
      </c>
      <c r="B15" s="140" t="str">
        <f>IF('Liste des activités'!B16="","",'Liste des activités'!B16)</f>
        <v/>
      </c>
      <c r="C15" s="140"/>
      <c r="D15" s="140"/>
      <c r="E15" s="140"/>
      <c r="F15" s="165" t="str">
        <f>IF(OR(B15="",'Liste des activités'!F16=""),"",'Liste des activités'!F16)</f>
        <v/>
      </c>
      <c r="G15" s="166"/>
      <c r="H15" s="166"/>
      <c r="I15" s="166"/>
      <c r="J15" s="166"/>
      <c r="K15" s="166"/>
      <c r="L15" s="166"/>
      <c r="M15" s="161" t="str">
        <f t="shared" si="0"/>
        <v/>
      </c>
      <c r="N15" s="162"/>
      <c r="O15" s="159" t="str">
        <f t="shared" si="1"/>
        <v/>
      </c>
      <c r="P15" s="160"/>
      <c r="T15" s="91">
        <f t="shared" si="2"/>
        <v>0</v>
      </c>
      <c r="U15" s="89">
        <f>'Ressources humaines'!F16</f>
        <v>0</v>
      </c>
      <c r="V15" s="89">
        <f>'Ressources humaines'!G16</f>
        <v>0</v>
      </c>
      <c r="W15" s="89">
        <f>'Ressources humaines'!H16</f>
        <v>0</v>
      </c>
      <c r="X15" s="89">
        <f>'Ressources humaines'!I16</f>
        <v>0</v>
      </c>
      <c r="Y15" s="89">
        <f>'Ressources humaines'!J16</f>
        <v>0</v>
      </c>
      <c r="Z15" s="89">
        <f>'Ressources humaines'!K16</f>
        <v>0</v>
      </c>
      <c r="AA15" s="89">
        <f>'Ressources humaines'!L16</f>
        <v>0</v>
      </c>
      <c r="AB15" s="89">
        <f>'Ressources humaines'!M16</f>
        <v>0</v>
      </c>
      <c r="AC15" s="89">
        <f>'Ressources humaines'!N16</f>
        <v>0</v>
      </c>
      <c r="AD15" s="89">
        <f>'Ressources humaines'!O16</f>
        <v>0</v>
      </c>
      <c r="AE15" s="89">
        <f>'Ressources humaines'!P16</f>
        <v>0</v>
      </c>
      <c r="AF15" s="89">
        <f>'Ressources humaines'!Q16</f>
        <v>0</v>
      </c>
      <c r="AG15" s="90"/>
      <c r="AH15" s="42">
        <f t="shared" si="3"/>
        <v>0</v>
      </c>
      <c r="AI15" s="93">
        <f>_xlfn.IFNA(VLOOKUP('Allocation Prod | Infra'!F16,'Ressources Prod | Infra'!$A$4:$U$33,20,FALSE) * 'Allocation Prod | Infra'!I16,0)</f>
        <v>0</v>
      </c>
      <c r="AJ15" s="93">
        <f>_xlfn.IFNA(VLOOKUP('Allocation Prod | Infra'!J16,'Ressources Prod | Infra'!$A$4:$U$33,20,FALSE) * 'Allocation Prod | Infra'!M16,0)</f>
        <v>0</v>
      </c>
      <c r="AK15" s="93">
        <f>_xlfn.IFNA(VLOOKUP('Allocation Prod | Infra'!N16,'Ressources Prod | Infra'!$A$4:$U$33,20,FALSE) * 'Allocation Prod | Infra'!Q16,0)</f>
        <v>0</v>
      </c>
      <c r="AL15" s="93">
        <f>_xlfn.IFNA(VLOOKUP('Allocation Prod | Infra'!R16,'Ressources Prod | Infra'!$A$4:$U$33,20,FALSE) * 'Allocation Prod | Infra'!U16,0)</f>
        <v>0</v>
      </c>
      <c r="AM15" s="93">
        <f>_xlfn.IFNA(VLOOKUP('Allocation Prod | Infra'!V16,'Ressources Prod | Infra'!$A$4:$U$33,20,FALSE) * 'Allocation Prod | Infra'!Y16,0)</f>
        <v>0</v>
      </c>
      <c r="AN15" s="93">
        <f>_xlfn.IFNA(VLOOKUP('Allocation Prod | Infra'!Z16,'Ressources Prod | Infra'!$A$4:$U$33,20,FALSE) * 'Allocation Prod | Infra'!AC16,0)</f>
        <v>0</v>
      </c>
      <c r="AO15" s="93">
        <f>_xlfn.IFNA(VLOOKUP('Allocation Prod | Infra'!AD16,'Ressources Prod | Infra'!$A$4:$U$33,20,TRUE) * 'Allocation Prod | Infra'!AG16,0)</f>
        <v>0</v>
      </c>
      <c r="AP15" s="93">
        <f>_xlfn.IFNA(VLOOKUP('Allocation Prod | Infra'!AH16,'Ressources Prod | Infra'!$A$4:$U$33,20,FALSE) * 'Allocation Prod | Infra'!AG16,0)</f>
        <v>0</v>
      </c>
      <c r="AQ15" s="93">
        <f>_xlfn.IFNA(VLOOKUP('Allocation Prod | Infra'!AL16,'Ressources Prod | Infra'!$A$4:$U$33,20,FALSE) * 'Allocation Prod | Infra'!AO16,0)</f>
        <v>0</v>
      </c>
      <c r="AR15" s="93">
        <f>_xlfn.IFNA(VLOOKUP('Allocation Prod | Infra'!AP16,'Ressources Prod | Infra'!$A$4:$U$33,20,FALSE) * 'Allocation Prod | Infra'!AS16,0)</f>
        <v>0</v>
      </c>
    </row>
    <row r="16" spans="1:44" x14ac:dyDescent="0.3">
      <c r="A16" s="35">
        <f t="shared" si="4"/>
        <v>14</v>
      </c>
      <c r="B16" s="140" t="str">
        <f>IF('Liste des activités'!B17="","",'Liste des activités'!B17)</f>
        <v/>
      </c>
      <c r="C16" s="140"/>
      <c r="D16" s="140"/>
      <c r="E16" s="140"/>
      <c r="F16" s="165" t="str">
        <f>IF(OR(B16="",'Liste des activités'!F17=""),"",'Liste des activités'!F17)</f>
        <v/>
      </c>
      <c r="G16" s="166"/>
      <c r="H16" s="166"/>
      <c r="I16" s="166"/>
      <c r="J16" s="166"/>
      <c r="K16" s="166"/>
      <c r="L16" s="166"/>
      <c r="M16" s="161" t="str">
        <f t="shared" si="0"/>
        <v/>
      </c>
      <c r="N16" s="162"/>
      <c r="O16" s="159" t="str">
        <f t="shared" si="1"/>
        <v/>
      </c>
      <c r="P16" s="160"/>
      <c r="T16" s="91">
        <f t="shared" si="2"/>
        <v>0</v>
      </c>
      <c r="U16" s="89">
        <f>'Ressources humaines'!F17</f>
        <v>0</v>
      </c>
      <c r="V16" s="89">
        <f>'Ressources humaines'!G17</f>
        <v>0</v>
      </c>
      <c r="W16" s="89">
        <f>'Ressources humaines'!H17</f>
        <v>0</v>
      </c>
      <c r="X16" s="89">
        <f>'Ressources humaines'!I17</f>
        <v>0</v>
      </c>
      <c r="Y16" s="89">
        <f>'Ressources humaines'!J17</f>
        <v>0</v>
      </c>
      <c r="Z16" s="89">
        <f>'Ressources humaines'!K17</f>
        <v>0</v>
      </c>
      <c r="AA16" s="89">
        <f>'Ressources humaines'!L17</f>
        <v>0</v>
      </c>
      <c r="AB16" s="89">
        <f>'Ressources humaines'!M17</f>
        <v>0</v>
      </c>
      <c r="AC16" s="89">
        <f>'Ressources humaines'!N17</f>
        <v>0</v>
      </c>
      <c r="AD16" s="89">
        <f>'Ressources humaines'!O17</f>
        <v>0</v>
      </c>
      <c r="AE16" s="89">
        <f>'Ressources humaines'!P17</f>
        <v>0</v>
      </c>
      <c r="AF16" s="89">
        <f>'Ressources humaines'!Q17</f>
        <v>0</v>
      </c>
      <c r="AG16" s="90"/>
      <c r="AH16" s="42">
        <f t="shared" si="3"/>
        <v>0</v>
      </c>
      <c r="AI16" s="93">
        <f>_xlfn.IFNA(VLOOKUP('Allocation Prod | Infra'!F17,'Ressources Prod | Infra'!$A$4:$U$33,20,FALSE) * 'Allocation Prod | Infra'!I17,0)</f>
        <v>0</v>
      </c>
      <c r="AJ16" s="93">
        <f>_xlfn.IFNA(VLOOKUP('Allocation Prod | Infra'!J17,'Ressources Prod | Infra'!$A$4:$U$33,20,FALSE) * 'Allocation Prod | Infra'!M17,0)</f>
        <v>0</v>
      </c>
      <c r="AK16" s="93">
        <f>_xlfn.IFNA(VLOOKUP('Allocation Prod | Infra'!N17,'Ressources Prod | Infra'!$A$4:$U$33,20,FALSE) * 'Allocation Prod | Infra'!Q17,0)</f>
        <v>0</v>
      </c>
      <c r="AL16" s="93">
        <f>_xlfn.IFNA(VLOOKUP('Allocation Prod | Infra'!R17,'Ressources Prod | Infra'!$A$4:$U$33,20,FALSE) * 'Allocation Prod | Infra'!U17,0)</f>
        <v>0</v>
      </c>
      <c r="AM16" s="93">
        <f>_xlfn.IFNA(VLOOKUP('Allocation Prod | Infra'!V17,'Ressources Prod | Infra'!$A$4:$U$33,20,FALSE) * 'Allocation Prod | Infra'!Y17,0)</f>
        <v>0</v>
      </c>
      <c r="AN16" s="93">
        <f>_xlfn.IFNA(VLOOKUP('Allocation Prod | Infra'!Z17,'Ressources Prod | Infra'!$A$4:$U$33,20,FALSE) * 'Allocation Prod | Infra'!AC17,0)</f>
        <v>0</v>
      </c>
      <c r="AO16" s="93">
        <f>_xlfn.IFNA(VLOOKUP('Allocation Prod | Infra'!AD17,'Ressources Prod | Infra'!$A$4:$U$33,20,TRUE) * 'Allocation Prod | Infra'!AG17,0)</f>
        <v>0</v>
      </c>
      <c r="AP16" s="93">
        <f>_xlfn.IFNA(VLOOKUP('Allocation Prod | Infra'!AH17,'Ressources Prod | Infra'!$A$4:$U$33,20,FALSE) * 'Allocation Prod | Infra'!AG17,0)</f>
        <v>0</v>
      </c>
      <c r="AQ16" s="93">
        <f>_xlfn.IFNA(VLOOKUP('Allocation Prod | Infra'!AL17,'Ressources Prod | Infra'!$A$4:$U$33,20,FALSE) * 'Allocation Prod | Infra'!AO17,0)</f>
        <v>0</v>
      </c>
      <c r="AR16" s="93">
        <f>_xlfn.IFNA(VLOOKUP('Allocation Prod | Infra'!AP17,'Ressources Prod | Infra'!$A$4:$U$33,20,FALSE) * 'Allocation Prod | Infra'!AS17,0)</f>
        <v>0</v>
      </c>
    </row>
    <row r="17" spans="1:44" x14ac:dyDescent="0.3">
      <c r="A17" s="35">
        <f t="shared" si="4"/>
        <v>15</v>
      </c>
      <c r="B17" s="140" t="str">
        <f>IF('Liste des activités'!B18="","",'Liste des activités'!B18)</f>
        <v/>
      </c>
      <c r="C17" s="140"/>
      <c r="D17" s="140"/>
      <c r="E17" s="140"/>
      <c r="F17" s="165" t="str">
        <f>IF(OR(B17="",'Liste des activités'!F18=""),"",'Liste des activités'!F18)</f>
        <v/>
      </c>
      <c r="G17" s="166"/>
      <c r="H17" s="166"/>
      <c r="I17" s="166"/>
      <c r="J17" s="166"/>
      <c r="K17" s="166"/>
      <c r="L17" s="166"/>
      <c r="M17" s="161" t="str">
        <f t="shared" si="0"/>
        <v/>
      </c>
      <c r="N17" s="162"/>
      <c r="O17" s="159" t="str">
        <f t="shared" si="1"/>
        <v/>
      </c>
      <c r="P17" s="160"/>
      <c r="T17" s="91">
        <f t="shared" si="2"/>
        <v>0</v>
      </c>
      <c r="U17" s="89">
        <f>'Ressources humaines'!F18</f>
        <v>0</v>
      </c>
      <c r="V17" s="89">
        <f>'Ressources humaines'!G18</f>
        <v>0</v>
      </c>
      <c r="W17" s="89">
        <f>'Ressources humaines'!H18</f>
        <v>0</v>
      </c>
      <c r="X17" s="89">
        <f>'Ressources humaines'!I18</f>
        <v>0</v>
      </c>
      <c r="Y17" s="89">
        <f>'Ressources humaines'!J18</f>
        <v>0</v>
      </c>
      <c r="Z17" s="89">
        <f>'Ressources humaines'!K18</f>
        <v>0</v>
      </c>
      <c r="AA17" s="89">
        <f>'Ressources humaines'!L18</f>
        <v>0</v>
      </c>
      <c r="AB17" s="89">
        <f>'Ressources humaines'!M18</f>
        <v>0</v>
      </c>
      <c r="AC17" s="89">
        <f>'Ressources humaines'!N18</f>
        <v>0</v>
      </c>
      <c r="AD17" s="89">
        <f>'Ressources humaines'!O18</f>
        <v>0</v>
      </c>
      <c r="AE17" s="89">
        <f>'Ressources humaines'!P18</f>
        <v>0</v>
      </c>
      <c r="AF17" s="89">
        <f>'Ressources humaines'!Q18</f>
        <v>0</v>
      </c>
      <c r="AG17" s="90"/>
      <c r="AH17" s="42">
        <f t="shared" si="3"/>
        <v>0</v>
      </c>
      <c r="AI17" s="93">
        <f>_xlfn.IFNA(VLOOKUP('Allocation Prod | Infra'!F18,'Ressources Prod | Infra'!$A$4:$U$33,20,FALSE) * 'Allocation Prod | Infra'!I18,0)</f>
        <v>0</v>
      </c>
      <c r="AJ17" s="93">
        <f>_xlfn.IFNA(VLOOKUP('Allocation Prod | Infra'!J18,'Ressources Prod | Infra'!$A$4:$U$33,20,FALSE) * 'Allocation Prod | Infra'!M18,0)</f>
        <v>0</v>
      </c>
      <c r="AK17" s="93">
        <f>_xlfn.IFNA(VLOOKUP('Allocation Prod | Infra'!N18,'Ressources Prod | Infra'!$A$4:$U$33,20,FALSE) * 'Allocation Prod | Infra'!Q18,0)</f>
        <v>0</v>
      </c>
      <c r="AL17" s="93">
        <f>_xlfn.IFNA(VLOOKUP('Allocation Prod | Infra'!R18,'Ressources Prod | Infra'!$A$4:$U$33,20,FALSE) * 'Allocation Prod | Infra'!U18,0)</f>
        <v>0</v>
      </c>
      <c r="AM17" s="93">
        <f>_xlfn.IFNA(VLOOKUP('Allocation Prod | Infra'!V18,'Ressources Prod | Infra'!$A$4:$U$33,20,FALSE) * 'Allocation Prod | Infra'!Y18,0)</f>
        <v>0</v>
      </c>
      <c r="AN17" s="93">
        <f>_xlfn.IFNA(VLOOKUP('Allocation Prod | Infra'!Z18,'Ressources Prod | Infra'!$A$4:$U$33,20,FALSE) * 'Allocation Prod | Infra'!AC18,0)</f>
        <v>0</v>
      </c>
      <c r="AO17" s="93">
        <f>_xlfn.IFNA(VLOOKUP('Allocation Prod | Infra'!AD18,'Ressources Prod | Infra'!$A$4:$U$33,20,TRUE) * 'Allocation Prod | Infra'!AG18,0)</f>
        <v>0</v>
      </c>
      <c r="AP17" s="93">
        <f>_xlfn.IFNA(VLOOKUP('Allocation Prod | Infra'!AH18,'Ressources Prod | Infra'!$A$4:$U$33,20,FALSE) * 'Allocation Prod | Infra'!AG18,0)</f>
        <v>0</v>
      </c>
      <c r="AQ17" s="93">
        <f>_xlfn.IFNA(VLOOKUP('Allocation Prod | Infra'!AL18,'Ressources Prod | Infra'!$A$4:$U$33,20,FALSE) * 'Allocation Prod | Infra'!AO18,0)</f>
        <v>0</v>
      </c>
      <c r="AR17" s="93">
        <f>_xlfn.IFNA(VLOOKUP('Allocation Prod | Infra'!AP18,'Ressources Prod | Infra'!$A$4:$U$33,20,FALSE) * 'Allocation Prod | Infra'!AS18,0)</f>
        <v>0</v>
      </c>
    </row>
    <row r="18" spans="1:44" x14ac:dyDescent="0.3">
      <c r="A18" s="35">
        <f t="shared" si="4"/>
        <v>16</v>
      </c>
      <c r="B18" s="140" t="str">
        <f>IF('Liste des activités'!B19="","",'Liste des activités'!B19)</f>
        <v/>
      </c>
      <c r="C18" s="140"/>
      <c r="D18" s="140"/>
      <c r="E18" s="140"/>
      <c r="F18" s="165" t="str">
        <f>IF(OR(B18="",'Liste des activités'!F19=""),"",'Liste des activités'!F19)</f>
        <v/>
      </c>
      <c r="G18" s="166"/>
      <c r="H18" s="166"/>
      <c r="I18" s="166"/>
      <c r="J18" s="166"/>
      <c r="K18" s="166"/>
      <c r="L18" s="166"/>
      <c r="M18" s="161" t="str">
        <f t="shared" si="0"/>
        <v/>
      </c>
      <c r="N18" s="162"/>
      <c r="O18" s="159" t="str">
        <f t="shared" si="1"/>
        <v/>
      </c>
      <c r="P18" s="160"/>
      <c r="T18" s="91">
        <f t="shared" si="2"/>
        <v>0</v>
      </c>
      <c r="U18" s="89">
        <f>'Ressources humaines'!F19</f>
        <v>0</v>
      </c>
      <c r="V18" s="89">
        <f>'Ressources humaines'!G19</f>
        <v>0</v>
      </c>
      <c r="W18" s="89">
        <f>'Ressources humaines'!H19</f>
        <v>0</v>
      </c>
      <c r="X18" s="89">
        <f>'Ressources humaines'!I19</f>
        <v>0</v>
      </c>
      <c r="Y18" s="89">
        <f>'Ressources humaines'!J19</f>
        <v>0</v>
      </c>
      <c r="Z18" s="89">
        <f>'Ressources humaines'!K19</f>
        <v>0</v>
      </c>
      <c r="AA18" s="89">
        <f>'Ressources humaines'!L19</f>
        <v>0</v>
      </c>
      <c r="AB18" s="89">
        <f>'Ressources humaines'!M19</f>
        <v>0</v>
      </c>
      <c r="AC18" s="89">
        <f>'Ressources humaines'!N19</f>
        <v>0</v>
      </c>
      <c r="AD18" s="89">
        <f>'Ressources humaines'!O19</f>
        <v>0</v>
      </c>
      <c r="AE18" s="89">
        <f>'Ressources humaines'!P19</f>
        <v>0</v>
      </c>
      <c r="AF18" s="89">
        <f>'Ressources humaines'!Q19</f>
        <v>0</v>
      </c>
      <c r="AG18" s="90"/>
      <c r="AH18" s="42">
        <f t="shared" si="3"/>
        <v>0</v>
      </c>
      <c r="AI18" s="93">
        <f>_xlfn.IFNA(VLOOKUP('Allocation Prod | Infra'!F19,'Ressources Prod | Infra'!$A$4:$U$33,20,FALSE) * 'Allocation Prod | Infra'!I19,0)</f>
        <v>0</v>
      </c>
      <c r="AJ18" s="93">
        <f>_xlfn.IFNA(VLOOKUP('Allocation Prod | Infra'!J19,'Ressources Prod | Infra'!$A$4:$U$33,20,FALSE) * 'Allocation Prod | Infra'!M19,0)</f>
        <v>0</v>
      </c>
      <c r="AK18" s="93">
        <f>_xlfn.IFNA(VLOOKUP('Allocation Prod | Infra'!N19,'Ressources Prod | Infra'!$A$4:$U$33,20,FALSE) * 'Allocation Prod | Infra'!Q19,0)</f>
        <v>0</v>
      </c>
      <c r="AL18" s="93">
        <f>_xlfn.IFNA(VLOOKUP('Allocation Prod | Infra'!R19,'Ressources Prod | Infra'!$A$4:$U$33,20,FALSE) * 'Allocation Prod | Infra'!U19,0)</f>
        <v>0</v>
      </c>
      <c r="AM18" s="93">
        <f>_xlfn.IFNA(VLOOKUP('Allocation Prod | Infra'!V19,'Ressources Prod | Infra'!$A$4:$U$33,20,FALSE) * 'Allocation Prod | Infra'!Y19,0)</f>
        <v>0</v>
      </c>
      <c r="AN18" s="93">
        <f>_xlfn.IFNA(VLOOKUP('Allocation Prod | Infra'!Z19,'Ressources Prod | Infra'!$A$4:$U$33,20,FALSE) * 'Allocation Prod | Infra'!AC19,0)</f>
        <v>0</v>
      </c>
      <c r="AO18" s="93">
        <f>_xlfn.IFNA(VLOOKUP('Allocation Prod | Infra'!AD19,'Ressources Prod | Infra'!$A$4:$U$33,20,TRUE) * 'Allocation Prod | Infra'!AG19,0)</f>
        <v>0</v>
      </c>
      <c r="AP18" s="93">
        <f>_xlfn.IFNA(VLOOKUP('Allocation Prod | Infra'!AH19,'Ressources Prod | Infra'!$A$4:$U$33,20,FALSE) * 'Allocation Prod | Infra'!AG19,0)</f>
        <v>0</v>
      </c>
      <c r="AQ18" s="93">
        <f>_xlfn.IFNA(VLOOKUP('Allocation Prod | Infra'!AL19,'Ressources Prod | Infra'!$A$4:$U$33,20,FALSE) * 'Allocation Prod | Infra'!AO19,0)</f>
        <v>0</v>
      </c>
      <c r="AR18" s="93">
        <f>_xlfn.IFNA(VLOOKUP('Allocation Prod | Infra'!AP19,'Ressources Prod | Infra'!$A$4:$U$33,20,FALSE) * 'Allocation Prod | Infra'!AS19,0)</f>
        <v>0</v>
      </c>
    </row>
    <row r="19" spans="1:44" x14ac:dyDescent="0.3">
      <c r="A19" s="35">
        <f t="shared" si="4"/>
        <v>17</v>
      </c>
      <c r="B19" s="140" t="str">
        <f>IF('Liste des activités'!B20="","",'Liste des activités'!B20)</f>
        <v/>
      </c>
      <c r="C19" s="140"/>
      <c r="D19" s="140"/>
      <c r="E19" s="140"/>
      <c r="F19" s="165" t="str">
        <f>IF(OR(B19="",'Liste des activités'!F20=""),"",'Liste des activités'!F20)</f>
        <v/>
      </c>
      <c r="G19" s="166"/>
      <c r="H19" s="166"/>
      <c r="I19" s="166"/>
      <c r="J19" s="166"/>
      <c r="K19" s="166"/>
      <c r="L19" s="166"/>
      <c r="M19" s="161" t="str">
        <f t="shared" si="0"/>
        <v/>
      </c>
      <c r="N19" s="162"/>
      <c r="O19" s="159" t="str">
        <f t="shared" si="1"/>
        <v/>
      </c>
      <c r="P19" s="160"/>
      <c r="T19" s="91">
        <f t="shared" si="2"/>
        <v>0</v>
      </c>
      <c r="U19" s="89">
        <f>'Ressources humaines'!F20</f>
        <v>0</v>
      </c>
      <c r="V19" s="89">
        <f>'Ressources humaines'!G20</f>
        <v>0</v>
      </c>
      <c r="W19" s="89">
        <f>'Ressources humaines'!H20</f>
        <v>0</v>
      </c>
      <c r="X19" s="89">
        <f>'Ressources humaines'!I20</f>
        <v>0</v>
      </c>
      <c r="Y19" s="89">
        <f>'Ressources humaines'!J20</f>
        <v>0</v>
      </c>
      <c r="Z19" s="89">
        <f>'Ressources humaines'!K20</f>
        <v>0</v>
      </c>
      <c r="AA19" s="89">
        <f>'Ressources humaines'!L20</f>
        <v>0</v>
      </c>
      <c r="AB19" s="89">
        <f>'Ressources humaines'!M20</f>
        <v>0</v>
      </c>
      <c r="AC19" s="89">
        <f>'Ressources humaines'!N20</f>
        <v>0</v>
      </c>
      <c r="AD19" s="89">
        <f>'Ressources humaines'!O20</f>
        <v>0</v>
      </c>
      <c r="AE19" s="89">
        <f>'Ressources humaines'!P20</f>
        <v>0</v>
      </c>
      <c r="AF19" s="89">
        <f>'Ressources humaines'!Q20</f>
        <v>0</v>
      </c>
      <c r="AG19" s="90"/>
      <c r="AH19" s="42">
        <f t="shared" si="3"/>
        <v>0</v>
      </c>
      <c r="AI19" s="93">
        <f>_xlfn.IFNA(VLOOKUP('Allocation Prod | Infra'!F20,'Ressources Prod | Infra'!$A$4:$U$33,20,FALSE) * 'Allocation Prod | Infra'!I20,0)</f>
        <v>0</v>
      </c>
      <c r="AJ19" s="93">
        <f>_xlfn.IFNA(VLOOKUP('Allocation Prod | Infra'!J20,'Ressources Prod | Infra'!$A$4:$U$33,20,FALSE) * 'Allocation Prod | Infra'!M20,0)</f>
        <v>0</v>
      </c>
      <c r="AK19" s="93">
        <f>_xlfn.IFNA(VLOOKUP('Allocation Prod | Infra'!N20,'Ressources Prod | Infra'!$A$4:$U$33,20,FALSE) * 'Allocation Prod | Infra'!Q20,0)</f>
        <v>0</v>
      </c>
      <c r="AL19" s="93">
        <f>_xlfn.IFNA(VLOOKUP('Allocation Prod | Infra'!R20,'Ressources Prod | Infra'!$A$4:$U$33,20,FALSE) * 'Allocation Prod | Infra'!U20,0)</f>
        <v>0</v>
      </c>
      <c r="AM19" s="93">
        <f>_xlfn.IFNA(VLOOKUP('Allocation Prod | Infra'!V20,'Ressources Prod | Infra'!$A$4:$U$33,20,FALSE) * 'Allocation Prod | Infra'!Y20,0)</f>
        <v>0</v>
      </c>
      <c r="AN19" s="93">
        <f>_xlfn.IFNA(VLOOKUP('Allocation Prod | Infra'!Z20,'Ressources Prod | Infra'!$A$4:$U$33,20,FALSE) * 'Allocation Prod | Infra'!AC20,0)</f>
        <v>0</v>
      </c>
      <c r="AO19" s="93">
        <f>_xlfn.IFNA(VLOOKUP('Allocation Prod | Infra'!AD20,'Ressources Prod | Infra'!$A$4:$U$33,20,TRUE) * 'Allocation Prod | Infra'!AG20,0)</f>
        <v>0</v>
      </c>
      <c r="AP19" s="93">
        <f>_xlfn.IFNA(VLOOKUP('Allocation Prod | Infra'!AH20,'Ressources Prod | Infra'!$A$4:$U$33,20,FALSE) * 'Allocation Prod | Infra'!AG20,0)</f>
        <v>0</v>
      </c>
      <c r="AQ19" s="93">
        <f>_xlfn.IFNA(VLOOKUP('Allocation Prod | Infra'!AL20,'Ressources Prod | Infra'!$A$4:$U$33,20,FALSE) * 'Allocation Prod | Infra'!AO20,0)</f>
        <v>0</v>
      </c>
      <c r="AR19" s="93">
        <f>_xlfn.IFNA(VLOOKUP('Allocation Prod | Infra'!AP20,'Ressources Prod | Infra'!$A$4:$U$33,20,FALSE) * 'Allocation Prod | Infra'!AS20,0)</f>
        <v>0</v>
      </c>
    </row>
    <row r="20" spans="1:44" x14ac:dyDescent="0.3">
      <c r="A20" s="35">
        <f t="shared" si="4"/>
        <v>18</v>
      </c>
      <c r="B20" s="140" t="str">
        <f>IF('Liste des activités'!B21="","",'Liste des activités'!B21)</f>
        <v/>
      </c>
      <c r="C20" s="140"/>
      <c r="D20" s="140"/>
      <c r="E20" s="140"/>
      <c r="F20" s="165" t="str">
        <f>IF(OR(B20="",'Liste des activités'!F21=""),"",'Liste des activités'!F21)</f>
        <v/>
      </c>
      <c r="G20" s="166"/>
      <c r="H20" s="166"/>
      <c r="I20" s="166"/>
      <c r="J20" s="166"/>
      <c r="K20" s="166"/>
      <c r="L20" s="166"/>
      <c r="M20" s="161" t="str">
        <f t="shared" si="0"/>
        <v/>
      </c>
      <c r="N20" s="162"/>
      <c r="O20" s="159" t="str">
        <f t="shared" si="1"/>
        <v/>
      </c>
      <c r="P20" s="160"/>
      <c r="T20" s="91">
        <f t="shared" si="2"/>
        <v>0</v>
      </c>
      <c r="U20" s="89">
        <f>'Ressources humaines'!F21</f>
        <v>0</v>
      </c>
      <c r="V20" s="89">
        <f>'Ressources humaines'!G21</f>
        <v>0</v>
      </c>
      <c r="W20" s="89">
        <f>'Ressources humaines'!H21</f>
        <v>0</v>
      </c>
      <c r="X20" s="89">
        <f>'Ressources humaines'!I21</f>
        <v>0</v>
      </c>
      <c r="Y20" s="89">
        <f>'Ressources humaines'!J21</f>
        <v>0</v>
      </c>
      <c r="Z20" s="89">
        <f>'Ressources humaines'!K21</f>
        <v>0</v>
      </c>
      <c r="AA20" s="89">
        <f>'Ressources humaines'!L21</f>
        <v>0</v>
      </c>
      <c r="AB20" s="89">
        <f>'Ressources humaines'!M21</f>
        <v>0</v>
      </c>
      <c r="AC20" s="89">
        <f>'Ressources humaines'!N21</f>
        <v>0</v>
      </c>
      <c r="AD20" s="89">
        <f>'Ressources humaines'!O21</f>
        <v>0</v>
      </c>
      <c r="AE20" s="89">
        <f>'Ressources humaines'!P21</f>
        <v>0</v>
      </c>
      <c r="AF20" s="89">
        <f>'Ressources humaines'!Q21</f>
        <v>0</v>
      </c>
      <c r="AG20" s="90"/>
      <c r="AH20" s="42">
        <f t="shared" si="3"/>
        <v>0</v>
      </c>
      <c r="AI20" s="93">
        <f>_xlfn.IFNA(VLOOKUP('Allocation Prod | Infra'!F21,'Ressources Prod | Infra'!$A$4:$U$33,20,FALSE) * 'Allocation Prod | Infra'!I21,0)</f>
        <v>0</v>
      </c>
      <c r="AJ20" s="93">
        <f>_xlfn.IFNA(VLOOKUP('Allocation Prod | Infra'!J21,'Ressources Prod | Infra'!$A$4:$U$33,20,FALSE) * 'Allocation Prod | Infra'!M21,0)</f>
        <v>0</v>
      </c>
      <c r="AK20" s="93">
        <f>_xlfn.IFNA(VLOOKUP('Allocation Prod | Infra'!N21,'Ressources Prod | Infra'!$A$4:$U$33,20,FALSE) * 'Allocation Prod | Infra'!Q21,0)</f>
        <v>0</v>
      </c>
      <c r="AL20" s="93">
        <f>_xlfn.IFNA(VLOOKUP('Allocation Prod | Infra'!R21,'Ressources Prod | Infra'!$A$4:$U$33,20,FALSE) * 'Allocation Prod | Infra'!U21,0)</f>
        <v>0</v>
      </c>
      <c r="AM20" s="93">
        <f>_xlfn.IFNA(VLOOKUP('Allocation Prod | Infra'!V21,'Ressources Prod | Infra'!$A$4:$U$33,20,FALSE) * 'Allocation Prod | Infra'!Y21,0)</f>
        <v>0</v>
      </c>
      <c r="AN20" s="93">
        <f>_xlfn.IFNA(VLOOKUP('Allocation Prod | Infra'!Z21,'Ressources Prod | Infra'!$A$4:$U$33,20,FALSE) * 'Allocation Prod | Infra'!AC21,0)</f>
        <v>0</v>
      </c>
      <c r="AO20" s="93">
        <f>_xlfn.IFNA(VLOOKUP('Allocation Prod | Infra'!AD21,'Ressources Prod | Infra'!$A$4:$U$33,20,TRUE) * 'Allocation Prod | Infra'!AG21,0)</f>
        <v>0</v>
      </c>
      <c r="AP20" s="93">
        <f>_xlfn.IFNA(VLOOKUP('Allocation Prod | Infra'!AH21,'Ressources Prod | Infra'!$A$4:$U$33,20,FALSE) * 'Allocation Prod | Infra'!AG21,0)</f>
        <v>0</v>
      </c>
      <c r="AQ20" s="93">
        <f>_xlfn.IFNA(VLOOKUP('Allocation Prod | Infra'!AL21,'Ressources Prod | Infra'!$A$4:$U$33,20,FALSE) * 'Allocation Prod | Infra'!AO21,0)</f>
        <v>0</v>
      </c>
      <c r="AR20" s="93">
        <f>_xlfn.IFNA(VLOOKUP('Allocation Prod | Infra'!AP21,'Ressources Prod | Infra'!$A$4:$U$33,20,FALSE) * 'Allocation Prod | Infra'!AS21,0)</f>
        <v>0</v>
      </c>
    </row>
    <row r="21" spans="1:44" x14ac:dyDescent="0.3">
      <c r="A21" s="35">
        <f t="shared" si="4"/>
        <v>19</v>
      </c>
      <c r="B21" s="140" t="str">
        <f>IF('Liste des activités'!B22="","",'Liste des activités'!B22)</f>
        <v/>
      </c>
      <c r="C21" s="140"/>
      <c r="D21" s="140"/>
      <c r="E21" s="140"/>
      <c r="F21" s="165" t="str">
        <f>IF(OR(B21="",'Liste des activités'!F22=""),"",'Liste des activités'!F22)</f>
        <v/>
      </c>
      <c r="G21" s="166"/>
      <c r="H21" s="166"/>
      <c r="I21" s="166"/>
      <c r="J21" s="166"/>
      <c r="K21" s="166"/>
      <c r="L21" s="166"/>
      <c r="M21" s="161" t="str">
        <f t="shared" si="0"/>
        <v/>
      </c>
      <c r="N21" s="162"/>
      <c r="O21" s="159" t="str">
        <f t="shared" si="1"/>
        <v/>
      </c>
      <c r="P21" s="160"/>
      <c r="T21" s="91">
        <f t="shared" si="2"/>
        <v>0</v>
      </c>
      <c r="U21" s="89">
        <f>'Ressources humaines'!F22</f>
        <v>0</v>
      </c>
      <c r="V21" s="89">
        <f>'Ressources humaines'!G22</f>
        <v>0</v>
      </c>
      <c r="W21" s="89">
        <f>'Ressources humaines'!H22</f>
        <v>0</v>
      </c>
      <c r="X21" s="89">
        <f>'Ressources humaines'!I22</f>
        <v>0</v>
      </c>
      <c r="Y21" s="89">
        <f>'Ressources humaines'!J22</f>
        <v>0</v>
      </c>
      <c r="Z21" s="89">
        <f>'Ressources humaines'!K22</f>
        <v>0</v>
      </c>
      <c r="AA21" s="89">
        <f>'Ressources humaines'!L22</f>
        <v>0</v>
      </c>
      <c r="AB21" s="89">
        <f>'Ressources humaines'!M22</f>
        <v>0</v>
      </c>
      <c r="AC21" s="89">
        <f>'Ressources humaines'!N22</f>
        <v>0</v>
      </c>
      <c r="AD21" s="89">
        <f>'Ressources humaines'!O22</f>
        <v>0</v>
      </c>
      <c r="AE21" s="89">
        <f>'Ressources humaines'!P22</f>
        <v>0</v>
      </c>
      <c r="AF21" s="89">
        <f>'Ressources humaines'!Q22</f>
        <v>0</v>
      </c>
      <c r="AG21" s="90"/>
      <c r="AH21" s="42">
        <f t="shared" si="3"/>
        <v>0</v>
      </c>
      <c r="AI21" s="93">
        <f>_xlfn.IFNA(VLOOKUP('Allocation Prod | Infra'!F22,'Ressources Prod | Infra'!$A$4:$U$33,20,FALSE) * 'Allocation Prod | Infra'!I22,0)</f>
        <v>0</v>
      </c>
      <c r="AJ21" s="93">
        <f>_xlfn.IFNA(VLOOKUP('Allocation Prod | Infra'!J22,'Ressources Prod | Infra'!$A$4:$U$33,20,FALSE) * 'Allocation Prod | Infra'!M22,0)</f>
        <v>0</v>
      </c>
      <c r="AK21" s="93">
        <f>_xlfn.IFNA(VLOOKUP('Allocation Prod | Infra'!N22,'Ressources Prod | Infra'!$A$4:$U$33,20,FALSE) * 'Allocation Prod | Infra'!Q22,0)</f>
        <v>0</v>
      </c>
      <c r="AL21" s="93">
        <f>_xlfn.IFNA(VLOOKUP('Allocation Prod | Infra'!R22,'Ressources Prod | Infra'!$A$4:$U$33,20,FALSE) * 'Allocation Prod | Infra'!U22,0)</f>
        <v>0</v>
      </c>
      <c r="AM21" s="93">
        <f>_xlfn.IFNA(VLOOKUP('Allocation Prod | Infra'!V22,'Ressources Prod | Infra'!$A$4:$U$33,20,FALSE) * 'Allocation Prod | Infra'!Y22,0)</f>
        <v>0</v>
      </c>
      <c r="AN21" s="93">
        <f>_xlfn.IFNA(VLOOKUP('Allocation Prod | Infra'!Z22,'Ressources Prod | Infra'!$A$4:$U$33,20,FALSE) * 'Allocation Prod | Infra'!AC22,0)</f>
        <v>0</v>
      </c>
      <c r="AO21" s="93">
        <f>_xlfn.IFNA(VLOOKUP('Allocation Prod | Infra'!AD22,'Ressources Prod | Infra'!$A$4:$U$33,20,TRUE) * 'Allocation Prod | Infra'!AG22,0)</f>
        <v>0</v>
      </c>
      <c r="AP21" s="93">
        <f>_xlfn.IFNA(VLOOKUP('Allocation Prod | Infra'!AH22,'Ressources Prod | Infra'!$A$4:$U$33,20,FALSE) * 'Allocation Prod | Infra'!AG22,0)</f>
        <v>0</v>
      </c>
      <c r="AQ21" s="93">
        <f>_xlfn.IFNA(VLOOKUP('Allocation Prod | Infra'!AL22,'Ressources Prod | Infra'!$A$4:$U$33,20,FALSE) * 'Allocation Prod | Infra'!AO22,0)</f>
        <v>0</v>
      </c>
      <c r="AR21" s="93">
        <f>_xlfn.IFNA(VLOOKUP('Allocation Prod | Infra'!AP22,'Ressources Prod | Infra'!$A$4:$U$33,20,FALSE) * 'Allocation Prod | Infra'!AS22,0)</f>
        <v>0</v>
      </c>
    </row>
    <row r="22" spans="1:44" x14ac:dyDescent="0.3">
      <c r="A22" s="35">
        <f t="shared" si="4"/>
        <v>20</v>
      </c>
      <c r="B22" s="140" t="str">
        <f>IF('Liste des activités'!B23="","",'Liste des activités'!B23)</f>
        <v/>
      </c>
      <c r="C22" s="140"/>
      <c r="D22" s="140"/>
      <c r="E22" s="140"/>
      <c r="F22" s="165" t="str">
        <f>IF(OR(B22="",'Liste des activités'!F23=""),"",'Liste des activités'!F23)</f>
        <v/>
      </c>
      <c r="G22" s="166"/>
      <c r="H22" s="166"/>
      <c r="I22" s="166"/>
      <c r="J22" s="166"/>
      <c r="K22" s="166"/>
      <c r="L22" s="166"/>
      <c r="M22" s="161" t="str">
        <f t="shared" si="0"/>
        <v/>
      </c>
      <c r="N22" s="162"/>
      <c r="O22" s="159" t="str">
        <f t="shared" si="1"/>
        <v/>
      </c>
      <c r="P22" s="160"/>
      <c r="T22" s="91">
        <f t="shared" si="2"/>
        <v>0</v>
      </c>
      <c r="U22" s="89">
        <f>'Ressources humaines'!F23</f>
        <v>0</v>
      </c>
      <c r="V22" s="89">
        <f>'Ressources humaines'!G23</f>
        <v>0</v>
      </c>
      <c r="W22" s="89">
        <f>'Ressources humaines'!H23</f>
        <v>0</v>
      </c>
      <c r="X22" s="89">
        <f>'Ressources humaines'!I23</f>
        <v>0</v>
      </c>
      <c r="Y22" s="89">
        <f>'Ressources humaines'!J23</f>
        <v>0</v>
      </c>
      <c r="Z22" s="89">
        <f>'Ressources humaines'!K23</f>
        <v>0</v>
      </c>
      <c r="AA22" s="89">
        <f>'Ressources humaines'!L23</f>
        <v>0</v>
      </c>
      <c r="AB22" s="89">
        <f>'Ressources humaines'!M23</f>
        <v>0</v>
      </c>
      <c r="AC22" s="89">
        <f>'Ressources humaines'!N23</f>
        <v>0</v>
      </c>
      <c r="AD22" s="89">
        <f>'Ressources humaines'!O23</f>
        <v>0</v>
      </c>
      <c r="AE22" s="89">
        <f>'Ressources humaines'!P23</f>
        <v>0</v>
      </c>
      <c r="AF22" s="89">
        <f>'Ressources humaines'!Q23</f>
        <v>0</v>
      </c>
      <c r="AG22" s="90"/>
      <c r="AH22" s="42">
        <f t="shared" si="3"/>
        <v>0</v>
      </c>
      <c r="AI22" s="93">
        <f>_xlfn.IFNA(VLOOKUP('Allocation Prod | Infra'!F23,'Ressources Prod | Infra'!$A$4:$U$33,20,FALSE) * 'Allocation Prod | Infra'!I23,0)</f>
        <v>0</v>
      </c>
      <c r="AJ22" s="93">
        <f>_xlfn.IFNA(VLOOKUP('Allocation Prod | Infra'!J23,'Ressources Prod | Infra'!$A$4:$U$33,20,FALSE) * 'Allocation Prod | Infra'!M23,0)</f>
        <v>0</v>
      </c>
      <c r="AK22" s="93">
        <f>_xlfn.IFNA(VLOOKUP('Allocation Prod | Infra'!N23,'Ressources Prod | Infra'!$A$4:$U$33,20,FALSE) * 'Allocation Prod | Infra'!Q23,0)</f>
        <v>0</v>
      </c>
      <c r="AL22" s="93">
        <f>_xlfn.IFNA(VLOOKUP('Allocation Prod | Infra'!R23,'Ressources Prod | Infra'!$A$4:$U$33,20,FALSE) * 'Allocation Prod | Infra'!U23,0)</f>
        <v>0</v>
      </c>
      <c r="AM22" s="93">
        <f>_xlfn.IFNA(VLOOKUP('Allocation Prod | Infra'!V23,'Ressources Prod | Infra'!$A$4:$U$33,20,FALSE) * 'Allocation Prod | Infra'!Y23,0)</f>
        <v>0</v>
      </c>
      <c r="AN22" s="93">
        <f>_xlfn.IFNA(VLOOKUP('Allocation Prod | Infra'!Z23,'Ressources Prod | Infra'!$A$4:$U$33,20,FALSE) * 'Allocation Prod | Infra'!AC23,0)</f>
        <v>0</v>
      </c>
      <c r="AO22" s="93">
        <f>_xlfn.IFNA(VLOOKUP('Allocation Prod | Infra'!AD23,'Ressources Prod | Infra'!$A$4:$U$33,20,TRUE) * 'Allocation Prod | Infra'!AG23,0)</f>
        <v>0</v>
      </c>
      <c r="AP22" s="93">
        <f>_xlfn.IFNA(VLOOKUP('Allocation Prod | Infra'!AH23,'Ressources Prod | Infra'!$A$4:$U$33,20,FALSE) * 'Allocation Prod | Infra'!AG23,0)</f>
        <v>0</v>
      </c>
      <c r="AQ22" s="93">
        <f>_xlfn.IFNA(VLOOKUP('Allocation Prod | Infra'!AL23,'Ressources Prod | Infra'!$A$4:$U$33,20,FALSE) * 'Allocation Prod | Infra'!AO23,0)</f>
        <v>0</v>
      </c>
      <c r="AR22" s="93">
        <f>_xlfn.IFNA(VLOOKUP('Allocation Prod | Infra'!AP23,'Ressources Prod | Infra'!$A$4:$U$33,20,FALSE) * 'Allocation Prod | Infra'!AS23,0)</f>
        <v>0</v>
      </c>
    </row>
    <row r="23" spans="1:44" x14ac:dyDescent="0.3">
      <c r="A23" s="35">
        <f t="shared" si="4"/>
        <v>21</v>
      </c>
      <c r="B23" s="140" t="str">
        <f>IF('Liste des activités'!B24="","",'Liste des activités'!B24)</f>
        <v/>
      </c>
      <c r="C23" s="140"/>
      <c r="D23" s="140"/>
      <c r="E23" s="140"/>
      <c r="F23" s="165" t="str">
        <f>IF(OR(B23="",'Liste des activités'!F24=""),"",'Liste des activités'!F24)</f>
        <v/>
      </c>
      <c r="G23" s="166"/>
      <c r="H23" s="166"/>
      <c r="I23" s="166"/>
      <c r="J23" s="166"/>
      <c r="K23" s="166"/>
      <c r="L23" s="166"/>
      <c r="M23" s="161" t="str">
        <f t="shared" si="0"/>
        <v/>
      </c>
      <c r="N23" s="162"/>
      <c r="O23" s="159" t="str">
        <f t="shared" si="1"/>
        <v/>
      </c>
      <c r="P23" s="160"/>
      <c r="T23" s="91">
        <f t="shared" si="2"/>
        <v>0</v>
      </c>
      <c r="U23" s="89">
        <f>'Ressources humaines'!F24</f>
        <v>0</v>
      </c>
      <c r="V23" s="89">
        <f>'Ressources humaines'!G24</f>
        <v>0</v>
      </c>
      <c r="W23" s="89">
        <f>'Ressources humaines'!H24</f>
        <v>0</v>
      </c>
      <c r="X23" s="89">
        <f>'Ressources humaines'!I24</f>
        <v>0</v>
      </c>
      <c r="Y23" s="89">
        <f>'Ressources humaines'!J24</f>
        <v>0</v>
      </c>
      <c r="Z23" s="89">
        <f>'Ressources humaines'!K24</f>
        <v>0</v>
      </c>
      <c r="AA23" s="89">
        <f>'Ressources humaines'!L24</f>
        <v>0</v>
      </c>
      <c r="AB23" s="89">
        <f>'Ressources humaines'!M24</f>
        <v>0</v>
      </c>
      <c r="AC23" s="89">
        <f>'Ressources humaines'!N24</f>
        <v>0</v>
      </c>
      <c r="AD23" s="89">
        <f>'Ressources humaines'!O24</f>
        <v>0</v>
      </c>
      <c r="AE23" s="89">
        <f>'Ressources humaines'!P24</f>
        <v>0</v>
      </c>
      <c r="AF23" s="89">
        <f>'Ressources humaines'!Q24</f>
        <v>0</v>
      </c>
      <c r="AG23" s="90"/>
      <c r="AH23" s="42">
        <f t="shared" si="3"/>
        <v>0</v>
      </c>
      <c r="AI23" s="93">
        <f>_xlfn.IFNA(VLOOKUP('Allocation Prod | Infra'!F24,'Ressources Prod | Infra'!$A$4:$U$33,20,FALSE) * 'Allocation Prod | Infra'!I24,0)</f>
        <v>0</v>
      </c>
      <c r="AJ23" s="93">
        <f>_xlfn.IFNA(VLOOKUP('Allocation Prod | Infra'!J24,'Ressources Prod | Infra'!$A$4:$U$33,20,FALSE) * 'Allocation Prod | Infra'!M24,0)</f>
        <v>0</v>
      </c>
      <c r="AK23" s="93">
        <f>_xlfn.IFNA(VLOOKUP('Allocation Prod | Infra'!N24,'Ressources Prod | Infra'!$A$4:$U$33,20,FALSE) * 'Allocation Prod | Infra'!Q24,0)</f>
        <v>0</v>
      </c>
      <c r="AL23" s="93">
        <f>_xlfn.IFNA(VLOOKUP('Allocation Prod | Infra'!R24,'Ressources Prod | Infra'!$A$4:$U$33,20,FALSE) * 'Allocation Prod | Infra'!U24,0)</f>
        <v>0</v>
      </c>
      <c r="AM23" s="93">
        <f>_xlfn.IFNA(VLOOKUP('Allocation Prod | Infra'!V24,'Ressources Prod | Infra'!$A$4:$U$33,20,FALSE) * 'Allocation Prod | Infra'!Y24,0)</f>
        <v>0</v>
      </c>
      <c r="AN23" s="93">
        <f>_xlfn.IFNA(VLOOKUP('Allocation Prod | Infra'!Z24,'Ressources Prod | Infra'!$A$4:$U$33,20,FALSE) * 'Allocation Prod | Infra'!AC24,0)</f>
        <v>0</v>
      </c>
      <c r="AO23" s="93">
        <f>_xlfn.IFNA(VLOOKUP('Allocation Prod | Infra'!AD24,'Ressources Prod | Infra'!$A$4:$U$33,20,TRUE) * 'Allocation Prod | Infra'!AG24,0)</f>
        <v>0</v>
      </c>
      <c r="AP23" s="93">
        <f>_xlfn.IFNA(VLOOKUP('Allocation Prod | Infra'!AH24,'Ressources Prod | Infra'!$A$4:$U$33,20,FALSE) * 'Allocation Prod | Infra'!AG24,0)</f>
        <v>0</v>
      </c>
      <c r="AQ23" s="93">
        <f>_xlfn.IFNA(VLOOKUP('Allocation Prod | Infra'!AL24,'Ressources Prod | Infra'!$A$4:$U$33,20,FALSE) * 'Allocation Prod | Infra'!AO24,0)</f>
        <v>0</v>
      </c>
      <c r="AR23" s="93">
        <f>_xlfn.IFNA(VLOOKUP('Allocation Prod | Infra'!AP24,'Ressources Prod | Infra'!$A$4:$U$33,20,FALSE) * 'Allocation Prod | Infra'!AS24,0)</f>
        <v>0</v>
      </c>
    </row>
    <row r="24" spans="1:44" x14ac:dyDescent="0.3">
      <c r="A24" s="35">
        <f t="shared" si="4"/>
        <v>22</v>
      </c>
      <c r="B24" s="140" t="str">
        <f>IF('Liste des activités'!B25="","",'Liste des activités'!B25)</f>
        <v/>
      </c>
      <c r="C24" s="140"/>
      <c r="D24" s="140"/>
      <c r="E24" s="140"/>
      <c r="F24" s="165" t="str">
        <f>IF(OR(B24="",'Liste des activités'!F25=""),"",'Liste des activités'!F25)</f>
        <v/>
      </c>
      <c r="G24" s="166"/>
      <c r="H24" s="166"/>
      <c r="I24" s="166"/>
      <c r="J24" s="166"/>
      <c r="K24" s="166"/>
      <c r="L24" s="166"/>
      <c r="M24" s="161" t="str">
        <f t="shared" si="0"/>
        <v/>
      </c>
      <c r="N24" s="162"/>
      <c r="O24" s="159" t="str">
        <f t="shared" si="1"/>
        <v/>
      </c>
      <c r="P24" s="160"/>
      <c r="T24" s="91">
        <f t="shared" si="2"/>
        <v>0</v>
      </c>
      <c r="U24" s="89">
        <f>'Ressources humaines'!F25</f>
        <v>0</v>
      </c>
      <c r="V24" s="89">
        <f>'Ressources humaines'!G25</f>
        <v>0</v>
      </c>
      <c r="W24" s="89">
        <f>'Ressources humaines'!H25</f>
        <v>0</v>
      </c>
      <c r="X24" s="89">
        <f>'Ressources humaines'!I25</f>
        <v>0</v>
      </c>
      <c r="Y24" s="89">
        <f>'Ressources humaines'!J25</f>
        <v>0</v>
      </c>
      <c r="Z24" s="89">
        <f>'Ressources humaines'!K25</f>
        <v>0</v>
      </c>
      <c r="AA24" s="89">
        <f>'Ressources humaines'!L25</f>
        <v>0</v>
      </c>
      <c r="AB24" s="89">
        <f>'Ressources humaines'!M25</f>
        <v>0</v>
      </c>
      <c r="AC24" s="89">
        <f>'Ressources humaines'!N25</f>
        <v>0</v>
      </c>
      <c r="AD24" s="89">
        <f>'Ressources humaines'!O25</f>
        <v>0</v>
      </c>
      <c r="AE24" s="89">
        <f>'Ressources humaines'!P25</f>
        <v>0</v>
      </c>
      <c r="AF24" s="89">
        <f>'Ressources humaines'!Q25</f>
        <v>0</v>
      </c>
      <c r="AG24" s="90"/>
      <c r="AH24" s="42">
        <f t="shared" si="3"/>
        <v>0</v>
      </c>
      <c r="AI24" s="93">
        <f>_xlfn.IFNA(VLOOKUP('Allocation Prod | Infra'!F25,'Ressources Prod | Infra'!$A$4:$U$33,20,FALSE) * 'Allocation Prod | Infra'!I25,0)</f>
        <v>0</v>
      </c>
      <c r="AJ24" s="93">
        <f>_xlfn.IFNA(VLOOKUP('Allocation Prod | Infra'!J25,'Ressources Prod | Infra'!$A$4:$U$33,20,FALSE) * 'Allocation Prod | Infra'!M25,0)</f>
        <v>0</v>
      </c>
      <c r="AK24" s="93">
        <f>_xlfn.IFNA(VLOOKUP('Allocation Prod | Infra'!N25,'Ressources Prod | Infra'!$A$4:$U$33,20,FALSE) * 'Allocation Prod | Infra'!Q25,0)</f>
        <v>0</v>
      </c>
      <c r="AL24" s="93">
        <f>_xlfn.IFNA(VLOOKUP('Allocation Prod | Infra'!R25,'Ressources Prod | Infra'!$A$4:$U$33,20,FALSE) * 'Allocation Prod | Infra'!U25,0)</f>
        <v>0</v>
      </c>
      <c r="AM24" s="93">
        <f>_xlfn.IFNA(VLOOKUP('Allocation Prod | Infra'!V25,'Ressources Prod | Infra'!$A$4:$U$33,20,FALSE) * 'Allocation Prod | Infra'!Y25,0)</f>
        <v>0</v>
      </c>
      <c r="AN24" s="93">
        <f>_xlfn.IFNA(VLOOKUP('Allocation Prod | Infra'!Z25,'Ressources Prod | Infra'!$A$4:$U$33,20,FALSE) * 'Allocation Prod | Infra'!AC25,0)</f>
        <v>0</v>
      </c>
      <c r="AO24" s="93">
        <f>_xlfn.IFNA(VLOOKUP('Allocation Prod | Infra'!AD25,'Ressources Prod | Infra'!$A$4:$U$33,20,TRUE) * 'Allocation Prod | Infra'!AG25,0)</f>
        <v>0</v>
      </c>
      <c r="AP24" s="93">
        <f>_xlfn.IFNA(VLOOKUP('Allocation Prod | Infra'!AH25,'Ressources Prod | Infra'!$A$4:$U$33,20,FALSE) * 'Allocation Prod | Infra'!AG25,0)</f>
        <v>0</v>
      </c>
      <c r="AQ24" s="93">
        <f>_xlfn.IFNA(VLOOKUP('Allocation Prod | Infra'!AL25,'Ressources Prod | Infra'!$A$4:$U$33,20,FALSE) * 'Allocation Prod | Infra'!AO25,0)</f>
        <v>0</v>
      </c>
      <c r="AR24" s="93">
        <f>_xlfn.IFNA(VLOOKUP('Allocation Prod | Infra'!AP25,'Ressources Prod | Infra'!$A$4:$U$33,20,FALSE) * 'Allocation Prod | Infra'!AS25,0)</f>
        <v>0</v>
      </c>
    </row>
    <row r="25" spans="1:44" x14ac:dyDescent="0.3">
      <c r="A25" s="35">
        <f t="shared" si="4"/>
        <v>23</v>
      </c>
      <c r="B25" s="140" t="str">
        <f>IF('Liste des activités'!B26="","",'Liste des activités'!B26)</f>
        <v/>
      </c>
      <c r="C25" s="140"/>
      <c r="D25" s="140"/>
      <c r="E25" s="140"/>
      <c r="F25" s="165" t="str">
        <f>IF(OR(B25="",'Liste des activités'!F26=""),"",'Liste des activités'!F26)</f>
        <v/>
      </c>
      <c r="G25" s="166"/>
      <c r="H25" s="166"/>
      <c r="I25" s="166"/>
      <c r="J25" s="166"/>
      <c r="K25" s="166"/>
      <c r="L25" s="166"/>
      <c r="M25" s="161" t="str">
        <f t="shared" si="0"/>
        <v/>
      </c>
      <c r="N25" s="162"/>
      <c r="O25" s="159" t="str">
        <f t="shared" si="1"/>
        <v/>
      </c>
      <c r="P25" s="160"/>
      <c r="T25" s="91">
        <f t="shared" si="2"/>
        <v>0</v>
      </c>
      <c r="U25" s="89">
        <f>'Ressources humaines'!F26</f>
        <v>0</v>
      </c>
      <c r="V25" s="89">
        <f>'Ressources humaines'!G26</f>
        <v>0</v>
      </c>
      <c r="W25" s="89">
        <f>'Ressources humaines'!H26</f>
        <v>0</v>
      </c>
      <c r="X25" s="89">
        <f>'Ressources humaines'!I26</f>
        <v>0</v>
      </c>
      <c r="Y25" s="89">
        <f>'Ressources humaines'!J26</f>
        <v>0</v>
      </c>
      <c r="Z25" s="89">
        <f>'Ressources humaines'!K26</f>
        <v>0</v>
      </c>
      <c r="AA25" s="89">
        <f>'Ressources humaines'!L26</f>
        <v>0</v>
      </c>
      <c r="AB25" s="89">
        <f>'Ressources humaines'!M26</f>
        <v>0</v>
      </c>
      <c r="AC25" s="89">
        <f>'Ressources humaines'!N26</f>
        <v>0</v>
      </c>
      <c r="AD25" s="89">
        <f>'Ressources humaines'!O26</f>
        <v>0</v>
      </c>
      <c r="AE25" s="89">
        <f>'Ressources humaines'!P26</f>
        <v>0</v>
      </c>
      <c r="AF25" s="89">
        <f>'Ressources humaines'!Q26</f>
        <v>0</v>
      </c>
      <c r="AG25" s="90"/>
      <c r="AH25" s="42">
        <f t="shared" si="3"/>
        <v>0</v>
      </c>
      <c r="AI25" s="93">
        <f>_xlfn.IFNA(VLOOKUP('Allocation Prod | Infra'!F26,'Ressources Prod | Infra'!$A$4:$U$33,20,FALSE) * 'Allocation Prod | Infra'!I26,0)</f>
        <v>0</v>
      </c>
      <c r="AJ25" s="93">
        <f>_xlfn.IFNA(VLOOKUP('Allocation Prod | Infra'!J26,'Ressources Prod | Infra'!$A$4:$U$33,20,FALSE) * 'Allocation Prod | Infra'!M26,0)</f>
        <v>0</v>
      </c>
      <c r="AK25" s="93">
        <f>_xlfn.IFNA(VLOOKUP('Allocation Prod | Infra'!N26,'Ressources Prod | Infra'!$A$4:$U$33,20,FALSE) * 'Allocation Prod | Infra'!Q26,0)</f>
        <v>0</v>
      </c>
      <c r="AL25" s="93">
        <f>_xlfn.IFNA(VLOOKUP('Allocation Prod | Infra'!R26,'Ressources Prod | Infra'!$A$4:$U$33,20,FALSE) * 'Allocation Prod | Infra'!U26,0)</f>
        <v>0</v>
      </c>
      <c r="AM25" s="93">
        <f>_xlfn.IFNA(VLOOKUP('Allocation Prod | Infra'!V26,'Ressources Prod | Infra'!$A$4:$U$33,20,FALSE) * 'Allocation Prod | Infra'!Y26,0)</f>
        <v>0</v>
      </c>
      <c r="AN25" s="93">
        <f>_xlfn.IFNA(VLOOKUP('Allocation Prod | Infra'!Z26,'Ressources Prod | Infra'!$A$4:$U$33,20,FALSE) * 'Allocation Prod | Infra'!AC26,0)</f>
        <v>0</v>
      </c>
      <c r="AO25" s="93">
        <f>_xlfn.IFNA(VLOOKUP('Allocation Prod | Infra'!AD26,'Ressources Prod | Infra'!$A$4:$U$33,20,TRUE) * 'Allocation Prod | Infra'!AG26,0)</f>
        <v>0</v>
      </c>
      <c r="AP25" s="93">
        <f>_xlfn.IFNA(VLOOKUP('Allocation Prod | Infra'!AH26,'Ressources Prod | Infra'!$A$4:$U$33,20,FALSE) * 'Allocation Prod | Infra'!AG26,0)</f>
        <v>0</v>
      </c>
      <c r="AQ25" s="93">
        <f>_xlfn.IFNA(VLOOKUP('Allocation Prod | Infra'!AL26,'Ressources Prod | Infra'!$A$4:$U$33,20,FALSE) * 'Allocation Prod | Infra'!AO26,0)</f>
        <v>0</v>
      </c>
      <c r="AR25" s="93">
        <f>_xlfn.IFNA(VLOOKUP('Allocation Prod | Infra'!AP26,'Ressources Prod | Infra'!$A$4:$U$33,20,FALSE) * 'Allocation Prod | Infra'!AS26,0)</f>
        <v>0</v>
      </c>
    </row>
    <row r="26" spans="1:44" x14ac:dyDescent="0.3">
      <c r="A26" s="35">
        <f t="shared" si="4"/>
        <v>24</v>
      </c>
      <c r="B26" s="140" t="str">
        <f>IF('Liste des activités'!B27="","",'Liste des activités'!B27)</f>
        <v/>
      </c>
      <c r="C26" s="140"/>
      <c r="D26" s="140"/>
      <c r="E26" s="140"/>
      <c r="F26" s="165" t="str">
        <f>IF(OR(B26="",'Liste des activités'!F27=""),"",'Liste des activités'!F27)</f>
        <v/>
      </c>
      <c r="G26" s="166"/>
      <c r="H26" s="166"/>
      <c r="I26" s="166"/>
      <c r="J26" s="166"/>
      <c r="K26" s="166"/>
      <c r="L26" s="166"/>
      <c r="M26" s="161" t="str">
        <f t="shared" si="0"/>
        <v/>
      </c>
      <c r="N26" s="162"/>
      <c r="O26" s="159" t="str">
        <f t="shared" si="1"/>
        <v/>
      </c>
      <c r="P26" s="160"/>
      <c r="T26" s="91">
        <f t="shared" si="2"/>
        <v>0</v>
      </c>
      <c r="U26" s="89">
        <f>'Ressources humaines'!F27</f>
        <v>0</v>
      </c>
      <c r="V26" s="89">
        <f>'Ressources humaines'!G27</f>
        <v>0</v>
      </c>
      <c r="W26" s="89">
        <f>'Ressources humaines'!H27</f>
        <v>0</v>
      </c>
      <c r="X26" s="89">
        <f>'Ressources humaines'!I27</f>
        <v>0</v>
      </c>
      <c r="Y26" s="89">
        <f>'Ressources humaines'!J27</f>
        <v>0</v>
      </c>
      <c r="Z26" s="89">
        <f>'Ressources humaines'!K27</f>
        <v>0</v>
      </c>
      <c r="AA26" s="89">
        <f>'Ressources humaines'!L27</f>
        <v>0</v>
      </c>
      <c r="AB26" s="89">
        <f>'Ressources humaines'!M27</f>
        <v>0</v>
      </c>
      <c r="AC26" s="89">
        <f>'Ressources humaines'!N27</f>
        <v>0</v>
      </c>
      <c r="AD26" s="89">
        <f>'Ressources humaines'!O27</f>
        <v>0</v>
      </c>
      <c r="AE26" s="89">
        <f>'Ressources humaines'!P27</f>
        <v>0</v>
      </c>
      <c r="AF26" s="89">
        <f>'Ressources humaines'!Q27</f>
        <v>0</v>
      </c>
      <c r="AG26" s="90"/>
      <c r="AH26" s="42">
        <f t="shared" si="3"/>
        <v>0</v>
      </c>
      <c r="AI26" s="93">
        <f>_xlfn.IFNA(VLOOKUP('Allocation Prod | Infra'!F27,'Ressources Prod | Infra'!$A$4:$U$33,20,FALSE) * 'Allocation Prod | Infra'!I27,0)</f>
        <v>0</v>
      </c>
      <c r="AJ26" s="93">
        <f>_xlfn.IFNA(VLOOKUP('Allocation Prod | Infra'!J27,'Ressources Prod | Infra'!$A$4:$U$33,20,FALSE) * 'Allocation Prod | Infra'!M27,0)</f>
        <v>0</v>
      </c>
      <c r="AK26" s="93">
        <f>_xlfn.IFNA(VLOOKUP('Allocation Prod | Infra'!N27,'Ressources Prod | Infra'!$A$4:$U$33,20,FALSE) * 'Allocation Prod | Infra'!Q27,0)</f>
        <v>0</v>
      </c>
      <c r="AL26" s="93">
        <f>_xlfn.IFNA(VLOOKUP('Allocation Prod | Infra'!R27,'Ressources Prod | Infra'!$A$4:$U$33,20,FALSE) * 'Allocation Prod | Infra'!U27,0)</f>
        <v>0</v>
      </c>
      <c r="AM26" s="93">
        <f>_xlfn.IFNA(VLOOKUP('Allocation Prod | Infra'!V27,'Ressources Prod | Infra'!$A$4:$U$33,20,FALSE) * 'Allocation Prod | Infra'!Y27,0)</f>
        <v>0</v>
      </c>
      <c r="AN26" s="93">
        <f>_xlfn.IFNA(VLOOKUP('Allocation Prod | Infra'!Z27,'Ressources Prod | Infra'!$A$4:$U$33,20,FALSE) * 'Allocation Prod | Infra'!AC27,0)</f>
        <v>0</v>
      </c>
      <c r="AO26" s="93">
        <f>_xlfn.IFNA(VLOOKUP('Allocation Prod | Infra'!AD27,'Ressources Prod | Infra'!$A$4:$U$33,20,TRUE) * 'Allocation Prod | Infra'!AG27,0)</f>
        <v>0</v>
      </c>
      <c r="AP26" s="93">
        <f>_xlfn.IFNA(VLOOKUP('Allocation Prod | Infra'!AH27,'Ressources Prod | Infra'!$A$4:$U$33,20,FALSE) * 'Allocation Prod | Infra'!AG27,0)</f>
        <v>0</v>
      </c>
      <c r="AQ26" s="93">
        <f>_xlfn.IFNA(VLOOKUP('Allocation Prod | Infra'!AL27,'Ressources Prod | Infra'!$A$4:$U$33,20,FALSE) * 'Allocation Prod | Infra'!AO27,0)</f>
        <v>0</v>
      </c>
      <c r="AR26" s="93">
        <f>_xlfn.IFNA(VLOOKUP('Allocation Prod | Infra'!AP27,'Ressources Prod | Infra'!$A$4:$U$33,20,FALSE) * 'Allocation Prod | Infra'!AS27,0)</f>
        <v>0</v>
      </c>
    </row>
    <row r="27" spans="1:44" x14ac:dyDescent="0.3">
      <c r="A27" s="35">
        <f t="shared" si="4"/>
        <v>25</v>
      </c>
      <c r="B27" s="140" t="str">
        <f>IF('Liste des activités'!B28="","",'Liste des activités'!B28)</f>
        <v/>
      </c>
      <c r="C27" s="140"/>
      <c r="D27" s="140"/>
      <c r="E27" s="140"/>
      <c r="F27" s="165" t="str">
        <f>IF(OR(B27="",'Liste des activités'!F28=""),"",'Liste des activités'!F28)</f>
        <v/>
      </c>
      <c r="G27" s="166"/>
      <c r="H27" s="166"/>
      <c r="I27" s="166"/>
      <c r="J27" s="166"/>
      <c r="K27" s="166"/>
      <c r="L27" s="166"/>
      <c r="M27" s="161" t="str">
        <f t="shared" si="0"/>
        <v/>
      </c>
      <c r="N27" s="162"/>
      <c r="O27" s="159" t="str">
        <f t="shared" si="1"/>
        <v/>
      </c>
      <c r="P27" s="160"/>
      <c r="T27" s="91">
        <f t="shared" si="2"/>
        <v>0</v>
      </c>
      <c r="U27" s="89">
        <f>'Ressources humaines'!F28</f>
        <v>0</v>
      </c>
      <c r="V27" s="89">
        <f>'Ressources humaines'!G28</f>
        <v>0</v>
      </c>
      <c r="W27" s="89">
        <f>'Ressources humaines'!H28</f>
        <v>0</v>
      </c>
      <c r="X27" s="89">
        <f>'Ressources humaines'!I28</f>
        <v>0</v>
      </c>
      <c r="Y27" s="89">
        <f>'Ressources humaines'!J28</f>
        <v>0</v>
      </c>
      <c r="Z27" s="89">
        <f>'Ressources humaines'!K28</f>
        <v>0</v>
      </c>
      <c r="AA27" s="89">
        <f>'Ressources humaines'!L28</f>
        <v>0</v>
      </c>
      <c r="AB27" s="89">
        <f>'Ressources humaines'!M28</f>
        <v>0</v>
      </c>
      <c r="AC27" s="89">
        <f>'Ressources humaines'!N28</f>
        <v>0</v>
      </c>
      <c r="AD27" s="89">
        <f>'Ressources humaines'!O28</f>
        <v>0</v>
      </c>
      <c r="AE27" s="89">
        <f>'Ressources humaines'!P28</f>
        <v>0</v>
      </c>
      <c r="AF27" s="89">
        <f>'Ressources humaines'!Q28</f>
        <v>0</v>
      </c>
      <c r="AG27" s="90"/>
      <c r="AH27" s="42">
        <f t="shared" si="3"/>
        <v>0</v>
      </c>
      <c r="AI27" s="93">
        <f>_xlfn.IFNA(VLOOKUP('Allocation Prod | Infra'!F28,'Ressources Prod | Infra'!$A$4:$U$33,20,FALSE) * 'Allocation Prod | Infra'!I28,0)</f>
        <v>0</v>
      </c>
      <c r="AJ27" s="93">
        <f>_xlfn.IFNA(VLOOKUP('Allocation Prod | Infra'!J28,'Ressources Prod | Infra'!$A$4:$U$33,20,FALSE) * 'Allocation Prod | Infra'!M28,0)</f>
        <v>0</v>
      </c>
      <c r="AK27" s="93">
        <f>_xlfn.IFNA(VLOOKUP('Allocation Prod | Infra'!N28,'Ressources Prod | Infra'!$A$4:$U$33,20,FALSE) * 'Allocation Prod | Infra'!Q28,0)</f>
        <v>0</v>
      </c>
      <c r="AL27" s="93">
        <f>_xlfn.IFNA(VLOOKUP('Allocation Prod | Infra'!R28,'Ressources Prod | Infra'!$A$4:$U$33,20,FALSE) * 'Allocation Prod | Infra'!U28,0)</f>
        <v>0</v>
      </c>
      <c r="AM27" s="93">
        <f>_xlfn.IFNA(VLOOKUP('Allocation Prod | Infra'!V28,'Ressources Prod | Infra'!$A$4:$U$33,20,FALSE) * 'Allocation Prod | Infra'!Y28,0)</f>
        <v>0</v>
      </c>
      <c r="AN27" s="93">
        <f>_xlfn.IFNA(VLOOKUP('Allocation Prod | Infra'!Z28,'Ressources Prod | Infra'!$A$4:$U$33,20,FALSE) * 'Allocation Prod | Infra'!AC28,0)</f>
        <v>0</v>
      </c>
      <c r="AO27" s="93">
        <f>_xlfn.IFNA(VLOOKUP('Allocation Prod | Infra'!AD28,'Ressources Prod | Infra'!$A$4:$U$33,20,TRUE) * 'Allocation Prod | Infra'!AG28,0)</f>
        <v>0</v>
      </c>
      <c r="AP27" s="93">
        <f>_xlfn.IFNA(VLOOKUP('Allocation Prod | Infra'!AH28,'Ressources Prod | Infra'!$A$4:$U$33,20,FALSE) * 'Allocation Prod | Infra'!AG28,0)</f>
        <v>0</v>
      </c>
      <c r="AQ27" s="93">
        <f>_xlfn.IFNA(VLOOKUP('Allocation Prod | Infra'!AL28,'Ressources Prod | Infra'!$A$4:$U$33,20,FALSE) * 'Allocation Prod | Infra'!AO28,0)</f>
        <v>0</v>
      </c>
      <c r="AR27" s="93">
        <f>_xlfn.IFNA(VLOOKUP('Allocation Prod | Infra'!AP28,'Ressources Prod | Infra'!$A$4:$U$33,20,FALSE) * 'Allocation Prod | Infra'!AS28,0)</f>
        <v>0</v>
      </c>
    </row>
    <row r="28" spans="1:44" x14ac:dyDescent="0.3">
      <c r="A28" s="35">
        <f t="shared" si="4"/>
        <v>26</v>
      </c>
      <c r="B28" s="140" t="str">
        <f>IF('Liste des activités'!B29="","",'Liste des activités'!B29)</f>
        <v/>
      </c>
      <c r="C28" s="140"/>
      <c r="D28" s="140"/>
      <c r="E28" s="140"/>
      <c r="F28" s="165" t="str">
        <f>IF(OR(B28="",'Liste des activités'!F29=""),"",'Liste des activités'!F29)</f>
        <v/>
      </c>
      <c r="G28" s="166"/>
      <c r="H28" s="166"/>
      <c r="I28" s="166"/>
      <c r="J28" s="166"/>
      <c r="K28" s="166"/>
      <c r="L28" s="166"/>
      <c r="M28" s="161" t="str">
        <f t="shared" si="0"/>
        <v/>
      </c>
      <c r="N28" s="162"/>
      <c r="O28" s="159" t="str">
        <f t="shared" si="1"/>
        <v/>
      </c>
      <c r="P28" s="160"/>
      <c r="T28" s="91">
        <f t="shared" si="2"/>
        <v>0</v>
      </c>
      <c r="U28" s="89">
        <f>'Ressources humaines'!F29</f>
        <v>0</v>
      </c>
      <c r="V28" s="89">
        <f>'Ressources humaines'!G29</f>
        <v>0</v>
      </c>
      <c r="W28" s="89">
        <f>'Ressources humaines'!H29</f>
        <v>0</v>
      </c>
      <c r="X28" s="89">
        <f>'Ressources humaines'!I29</f>
        <v>0</v>
      </c>
      <c r="Y28" s="89">
        <f>'Ressources humaines'!J29</f>
        <v>0</v>
      </c>
      <c r="Z28" s="89">
        <f>'Ressources humaines'!K29</f>
        <v>0</v>
      </c>
      <c r="AA28" s="89">
        <f>'Ressources humaines'!L29</f>
        <v>0</v>
      </c>
      <c r="AB28" s="89">
        <f>'Ressources humaines'!M29</f>
        <v>0</v>
      </c>
      <c r="AC28" s="89">
        <f>'Ressources humaines'!N29</f>
        <v>0</v>
      </c>
      <c r="AD28" s="89">
        <f>'Ressources humaines'!O29</f>
        <v>0</v>
      </c>
      <c r="AE28" s="89">
        <f>'Ressources humaines'!P29</f>
        <v>0</v>
      </c>
      <c r="AF28" s="89">
        <f>'Ressources humaines'!Q29</f>
        <v>0</v>
      </c>
      <c r="AG28" s="90"/>
      <c r="AH28" s="42">
        <f t="shared" si="3"/>
        <v>0</v>
      </c>
      <c r="AI28" s="93">
        <f>_xlfn.IFNA(VLOOKUP('Allocation Prod | Infra'!F29,'Ressources Prod | Infra'!$A$4:$U$33,20,FALSE) * 'Allocation Prod | Infra'!I29,0)</f>
        <v>0</v>
      </c>
      <c r="AJ28" s="93">
        <f>_xlfn.IFNA(VLOOKUP('Allocation Prod | Infra'!J29,'Ressources Prod | Infra'!$A$4:$U$33,20,FALSE) * 'Allocation Prod | Infra'!M29,0)</f>
        <v>0</v>
      </c>
      <c r="AK28" s="93">
        <f>_xlfn.IFNA(VLOOKUP('Allocation Prod | Infra'!N29,'Ressources Prod | Infra'!$A$4:$U$33,20,FALSE) * 'Allocation Prod | Infra'!Q29,0)</f>
        <v>0</v>
      </c>
      <c r="AL28" s="93">
        <f>_xlfn.IFNA(VLOOKUP('Allocation Prod | Infra'!R29,'Ressources Prod | Infra'!$A$4:$U$33,20,FALSE) * 'Allocation Prod | Infra'!U29,0)</f>
        <v>0</v>
      </c>
      <c r="AM28" s="93">
        <f>_xlfn.IFNA(VLOOKUP('Allocation Prod | Infra'!V29,'Ressources Prod | Infra'!$A$4:$U$33,20,FALSE) * 'Allocation Prod | Infra'!Y29,0)</f>
        <v>0</v>
      </c>
      <c r="AN28" s="93">
        <f>_xlfn.IFNA(VLOOKUP('Allocation Prod | Infra'!Z29,'Ressources Prod | Infra'!$A$4:$U$33,20,FALSE) * 'Allocation Prod | Infra'!AC29,0)</f>
        <v>0</v>
      </c>
      <c r="AO28" s="93">
        <f>_xlfn.IFNA(VLOOKUP('Allocation Prod | Infra'!AD29,'Ressources Prod | Infra'!$A$4:$U$33,20,TRUE) * 'Allocation Prod | Infra'!AG29,0)</f>
        <v>0</v>
      </c>
      <c r="AP28" s="93">
        <f>_xlfn.IFNA(VLOOKUP('Allocation Prod | Infra'!AH29,'Ressources Prod | Infra'!$A$4:$U$33,20,FALSE) * 'Allocation Prod | Infra'!AG29,0)</f>
        <v>0</v>
      </c>
      <c r="AQ28" s="93">
        <f>_xlfn.IFNA(VLOOKUP('Allocation Prod | Infra'!AL29,'Ressources Prod | Infra'!$A$4:$U$33,20,FALSE) * 'Allocation Prod | Infra'!AO29,0)</f>
        <v>0</v>
      </c>
      <c r="AR28" s="93">
        <f>_xlfn.IFNA(VLOOKUP('Allocation Prod | Infra'!AP29,'Ressources Prod | Infra'!$A$4:$U$33,20,FALSE) * 'Allocation Prod | Infra'!AS29,0)</f>
        <v>0</v>
      </c>
    </row>
    <row r="29" spans="1:44" x14ac:dyDescent="0.3">
      <c r="A29" s="35">
        <f t="shared" si="4"/>
        <v>27</v>
      </c>
      <c r="B29" s="140" t="str">
        <f>IF('Liste des activités'!B30="","",'Liste des activités'!B30)</f>
        <v/>
      </c>
      <c r="C29" s="140"/>
      <c r="D29" s="140"/>
      <c r="E29" s="140"/>
      <c r="F29" s="165" t="str">
        <f>IF(OR(B29="",'Liste des activités'!F30=""),"",'Liste des activités'!F30)</f>
        <v/>
      </c>
      <c r="G29" s="166"/>
      <c r="H29" s="166"/>
      <c r="I29" s="166"/>
      <c r="J29" s="166"/>
      <c r="K29" s="166"/>
      <c r="L29" s="166"/>
      <c r="M29" s="161" t="str">
        <f t="shared" si="0"/>
        <v/>
      </c>
      <c r="N29" s="162"/>
      <c r="O29" s="159" t="str">
        <f t="shared" si="1"/>
        <v/>
      </c>
      <c r="P29" s="160"/>
      <c r="T29" s="91">
        <f t="shared" si="2"/>
        <v>0</v>
      </c>
      <c r="U29" s="89">
        <f>'Ressources humaines'!F30</f>
        <v>0</v>
      </c>
      <c r="V29" s="89">
        <f>'Ressources humaines'!G30</f>
        <v>0</v>
      </c>
      <c r="W29" s="89">
        <f>'Ressources humaines'!H30</f>
        <v>0</v>
      </c>
      <c r="X29" s="89">
        <f>'Ressources humaines'!I30</f>
        <v>0</v>
      </c>
      <c r="Y29" s="89">
        <f>'Ressources humaines'!J30</f>
        <v>0</v>
      </c>
      <c r="Z29" s="89">
        <f>'Ressources humaines'!K30</f>
        <v>0</v>
      </c>
      <c r="AA29" s="89">
        <f>'Ressources humaines'!L30</f>
        <v>0</v>
      </c>
      <c r="AB29" s="89">
        <f>'Ressources humaines'!M30</f>
        <v>0</v>
      </c>
      <c r="AC29" s="89">
        <f>'Ressources humaines'!N30</f>
        <v>0</v>
      </c>
      <c r="AD29" s="89">
        <f>'Ressources humaines'!O30</f>
        <v>0</v>
      </c>
      <c r="AE29" s="89">
        <f>'Ressources humaines'!P30</f>
        <v>0</v>
      </c>
      <c r="AF29" s="89">
        <f>'Ressources humaines'!Q30</f>
        <v>0</v>
      </c>
      <c r="AG29" s="90"/>
      <c r="AH29" s="42">
        <f t="shared" si="3"/>
        <v>0</v>
      </c>
      <c r="AI29" s="93">
        <f>_xlfn.IFNA(VLOOKUP('Allocation Prod | Infra'!F30,'Ressources Prod | Infra'!$A$4:$U$33,20,FALSE) * 'Allocation Prod | Infra'!I30,0)</f>
        <v>0</v>
      </c>
      <c r="AJ29" s="93">
        <f>_xlfn.IFNA(VLOOKUP('Allocation Prod | Infra'!J30,'Ressources Prod | Infra'!$A$4:$U$33,20,FALSE) * 'Allocation Prod | Infra'!M30,0)</f>
        <v>0</v>
      </c>
      <c r="AK29" s="93">
        <f>_xlfn.IFNA(VLOOKUP('Allocation Prod | Infra'!N30,'Ressources Prod | Infra'!$A$4:$U$33,20,FALSE) * 'Allocation Prod | Infra'!Q30,0)</f>
        <v>0</v>
      </c>
      <c r="AL29" s="93">
        <f>_xlfn.IFNA(VLOOKUP('Allocation Prod | Infra'!R30,'Ressources Prod | Infra'!$A$4:$U$33,20,FALSE) * 'Allocation Prod | Infra'!U30,0)</f>
        <v>0</v>
      </c>
      <c r="AM29" s="93">
        <f>_xlfn.IFNA(VLOOKUP('Allocation Prod | Infra'!V30,'Ressources Prod | Infra'!$A$4:$U$33,20,FALSE) * 'Allocation Prod | Infra'!Y30,0)</f>
        <v>0</v>
      </c>
      <c r="AN29" s="93">
        <f>_xlfn.IFNA(VLOOKUP('Allocation Prod | Infra'!Z30,'Ressources Prod | Infra'!$A$4:$U$33,20,FALSE) * 'Allocation Prod | Infra'!AC30,0)</f>
        <v>0</v>
      </c>
      <c r="AO29" s="93">
        <f>_xlfn.IFNA(VLOOKUP('Allocation Prod | Infra'!AD30,'Ressources Prod | Infra'!$A$4:$U$33,20,TRUE) * 'Allocation Prod | Infra'!AG30,0)</f>
        <v>0</v>
      </c>
      <c r="AP29" s="93">
        <f>_xlfn.IFNA(VLOOKUP('Allocation Prod | Infra'!AH30,'Ressources Prod | Infra'!$A$4:$U$33,20,FALSE) * 'Allocation Prod | Infra'!AG30,0)</f>
        <v>0</v>
      </c>
      <c r="AQ29" s="93">
        <f>_xlfn.IFNA(VLOOKUP('Allocation Prod | Infra'!AL30,'Ressources Prod | Infra'!$A$4:$U$33,20,FALSE) * 'Allocation Prod | Infra'!AO30,0)</f>
        <v>0</v>
      </c>
      <c r="AR29" s="93">
        <f>_xlfn.IFNA(VLOOKUP('Allocation Prod | Infra'!AP30,'Ressources Prod | Infra'!$A$4:$U$33,20,FALSE) * 'Allocation Prod | Infra'!AS30,0)</f>
        <v>0</v>
      </c>
    </row>
    <row r="30" spans="1:44" x14ac:dyDescent="0.3">
      <c r="A30" s="35">
        <f t="shared" si="4"/>
        <v>28</v>
      </c>
      <c r="B30" s="140" t="str">
        <f>IF('Liste des activités'!B31="","",'Liste des activités'!B31)</f>
        <v/>
      </c>
      <c r="C30" s="140"/>
      <c r="D30" s="140"/>
      <c r="E30" s="140"/>
      <c r="F30" s="165" t="str">
        <f>IF(OR(B30="",'Liste des activités'!F31=""),"",'Liste des activités'!F31)</f>
        <v/>
      </c>
      <c r="G30" s="166"/>
      <c r="H30" s="166"/>
      <c r="I30" s="166"/>
      <c r="J30" s="166"/>
      <c r="K30" s="166"/>
      <c r="L30" s="166"/>
      <c r="M30" s="161" t="str">
        <f t="shared" si="0"/>
        <v/>
      </c>
      <c r="N30" s="162"/>
      <c r="O30" s="159" t="str">
        <f t="shared" si="1"/>
        <v/>
      </c>
      <c r="P30" s="160"/>
      <c r="T30" s="91">
        <f t="shared" si="2"/>
        <v>0</v>
      </c>
      <c r="U30" s="89">
        <f>'Ressources humaines'!F31</f>
        <v>0</v>
      </c>
      <c r="V30" s="89">
        <f>'Ressources humaines'!G31</f>
        <v>0</v>
      </c>
      <c r="W30" s="89">
        <f>'Ressources humaines'!H31</f>
        <v>0</v>
      </c>
      <c r="X30" s="89">
        <f>'Ressources humaines'!I31</f>
        <v>0</v>
      </c>
      <c r="Y30" s="89">
        <f>'Ressources humaines'!J31</f>
        <v>0</v>
      </c>
      <c r="Z30" s="89">
        <f>'Ressources humaines'!K31</f>
        <v>0</v>
      </c>
      <c r="AA30" s="89">
        <f>'Ressources humaines'!L31</f>
        <v>0</v>
      </c>
      <c r="AB30" s="89">
        <f>'Ressources humaines'!M31</f>
        <v>0</v>
      </c>
      <c r="AC30" s="89">
        <f>'Ressources humaines'!N31</f>
        <v>0</v>
      </c>
      <c r="AD30" s="89">
        <f>'Ressources humaines'!O31</f>
        <v>0</v>
      </c>
      <c r="AE30" s="89">
        <f>'Ressources humaines'!P31</f>
        <v>0</v>
      </c>
      <c r="AF30" s="89">
        <f>'Ressources humaines'!Q31</f>
        <v>0</v>
      </c>
      <c r="AG30" s="90"/>
      <c r="AH30" s="42">
        <f t="shared" si="3"/>
        <v>0</v>
      </c>
      <c r="AI30" s="93">
        <f>_xlfn.IFNA(VLOOKUP('Allocation Prod | Infra'!F31,'Ressources Prod | Infra'!$A$4:$U$33,20,FALSE) * 'Allocation Prod | Infra'!I31,0)</f>
        <v>0</v>
      </c>
      <c r="AJ30" s="93">
        <f>_xlfn.IFNA(VLOOKUP('Allocation Prod | Infra'!J31,'Ressources Prod | Infra'!$A$4:$U$33,20,FALSE) * 'Allocation Prod | Infra'!M31,0)</f>
        <v>0</v>
      </c>
      <c r="AK30" s="93">
        <f>_xlfn.IFNA(VLOOKUP('Allocation Prod | Infra'!N31,'Ressources Prod | Infra'!$A$4:$U$33,20,FALSE) * 'Allocation Prod | Infra'!Q31,0)</f>
        <v>0</v>
      </c>
      <c r="AL30" s="93">
        <f>_xlfn.IFNA(VLOOKUP('Allocation Prod | Infra'!R31,'Ressources Prod | Infra'!$A$4:$U$33,20,FALSE) * 'Allocation Prod | Infra'!U31,0)</f>
        <v>0</v>
      </c>
      <c r="AM30" s="93">
        <f>_xlfn.IFNA(VLOOKUP('Allocation Prod | Infra'!V31,'Ressources Prod | Infra'!$A$4:$U$33,20,FALSE) * 'Allocation Prod | Infra'!Y31,0)</f>
        <v>0</v>
      </c>
      <c r="AN30" s="93">
        <f>_xlfn.IFNA(VLOOKUP('Allocation Prod | Infra'!Z31,'Ressources Prod | Infra'!$A$4:$U$33,20,FALSE) * 'Allocation Prod | Infra'!AC31,0)</f>
        <v>0</v>
      </c>
      <c r="AO30" s="93">
        <f>_xlfn.IFNA(VLOOKUP('Allocation Prod | Infra'!AD31,'Ressources Prod | Infra'!$A$4:$U$33,20,TRUE) * 'Allocation Prod | Infra'!AG31,0)</f>
        <v>0</v>
      </c>
      <c r="AP30" s="93">
        <f>_xlfn.IFNA(VLOOKUP('Allocation Prod | Infra'!AH31,'Ressources Prod | Infra'!$A$4:$U$33,20,FALSE) * 'Allocation Prod | Infra'!AG31,0)</f>
        <v>0</v>
      </c>
      <c r="AQ30" s="93">
        <f>_xlfn.IFNA(VLOOKUP('Allocation Prod | Infra'!AL31,'Ressources Prod | Infra'!$A$4:$U$33,20,FALSE) * 'Allocation Prod | Infra'!AO31,0)</f>
        <v>0</v>
      </c>
      <c r="AR30" s="93">
        <f>_xlfn.IFNA(VLOOKUP('Allocation Prod | Infra'!AP31,'Ressources Prod | Infra'!$A$4:$U$33,20,FALSE) * 'Allocation Prod | Infra'!AS31,0)</f>
        <v>0</v>
      </c>
    </row>
    <row r="31" spans="1:44" x14ac:dyDescent="0.3">
      <c r="A31" s="35">
        <f t="shared" si="4"/>
        <v>29</v>
      </c>
      <c r="B31" s="140" t="str">
        <f>IF('Liste des activités'!B32="","",'Liste des activités'!B32)</f>
        <v/>
      </c>
      <c r="C31" s="140"/>
      <c r="D31" s="140"/>
      <c r="E31" s="140"/>
      <c r="F31" s="165" t="str">
        <f>IF(OR(B31="",'Liste des activités'!F32=""),"",'Liste des activités'!F32)</f>
        <v/>
      </c>
      <c r="G31" s="166"/>
      <c r="H31" s="166"/>
      <c r="I31" s="166"/>
      <c r="J31" s="166"/>
      <c r="K31" s="166"/>
      <c r="L31" s="166"/>
      <c r="M31" s="161" t="str">
        <f t="shared" si="0"/>
        <v/>
      </c>
      <c r="N31" s="162"/>
      <c r="O31" s="159" t="str">
        <f t="shared" si="1"/>
        <v/>
      </c>
      <c r="P31" s="160"/>
      <c r="T31" s="91">
        <f t="shared" si="2"/>
        <v>0</v>
      </c>
      <c r="U31" s="89">
        <f>'Ressources humaines'!F32</f>
        <v>0</v>
      </c>
      <c r="V31" s="89">
        <f>'Ressources humaines'!G32</f>
        <v>0</v>
      </c>
      <c r="W31" s="89">
        <f>'Ressources humaines'!H32</f>
        <v>0</v>
      </c>
      <c r="X31" s="89">
        <f>'Ressources humaines'!I32</f>
        <v>0</v>
      </c>
      <c r="Y31" s="89">
        <f>'Ressources humaines'!J32</f>
        <v>0</v>
      </c>
      <c r="Z31" s="89">
        <f>'Ressources humaines'!K32</f>
        <v>0</v>
      </c>
      <c r="AA31" s="89">
        <f>'Ressources humaines'!L32</f>
        <v>0</v>
      </c>
      <c r="AB31" s="89">
        <f>'Ressources humaines'!M32</f>
        <v>0</v>
      </c>
      <c r="AC31" s="89">
        <f>'Ressources humaines'!N32</f>
        <v>0</v>
      </c>
      <c r="AD31" s="89">
        <f>'Ressources humaines'!O32</f>
        <v>0</v>
      </c>
      <c r="AE31" s="89">
        <f>'Ressources humaines'!P32</f>
        <v>0</v>
      </c>
      <c r="AF31" s="89">
        <f>'Ressources humaines'!Q32</f>
        <v>0</v>
      </c>
      <c r="AG31" s="90"/>
      <c r="AH31" s="42">
        <f t="shared" si="3"/>
        <v>0</v>
      </c>
      <c r="AI31" s="93">
        <f>_xlfn.IFNA(VLOOKUP('Allocation Prod | Infra'!F32,'Ressources Prod | Infra'!$A$4:$U$33,20,FALSE) * 'Allocation Prod | Infra'!I32,0)</f>
        <v>0</v>
      </c>
      <c r="AJ31" s="93">
        <f>_xlfn.IFNA(VLOOKUP('Allocation Prod | Infra'!J32,'Ressources Prod | Infra'!$A$4:$U$33,20,FALSE) * 'Allocation Prod | Infra'!M32,0)</f>
        <v>0</v>
      </c>
      <c r="AK31" s="93">
        <f>_xlfn.IFNA(VLOOKUP('Allocation Prod | Infra'!N32,'Ressources Prod | Infra'!$A$4:$U$33,20,FALSE) * 'Allocation Prod | Infra'!Q32,0)</f>
        <v>0</v>
      </c>
      <c r="AL31" s="93">
        <f>_xlfn.IFNA(VLOOKUP('Allocation Prod | Infra'!R32,'Ressources Prod | Infra'!$A$4:$U$33,20,FALSE) * 'Allocation Prod | Infra'!U32,0)</f>
        <v>0</v>
      </c>
      <c r="AM31" s="93">
        <f>_xlfn.IFNA(VLOOKUP('Allocation Prod | Infra'!V32,'Ressources Prod | Infra'!$A$4:$U$33,20,FALSE) * 'Allocation Prod | Infra'!Y32,0)</f>
        <v>0</v>
      </c>
      <c r="AN31" s="93">
        <f>_xlfn.IFNA(VLOOKUP('Allocation Prod | Infra'!Z32,'Ressources Prod | Infra'!$A$4:$U$33,20,FALSE) * 'Allocation Prod | Infra'!AC32,0)</f>
        <v>0</v>
      </c>
      <c r="AO31" s="93">
        <f>_xlfn.IFNA(VLOOKUP('Allocation Prod | Infra'!AD32,'Ressources Prod | Infra'!$A$4:$U$33,20,TRUE) * 'Allocation Prod | Infra'!AG32,0)</f>
        <v>0</v>
      </c>
      <c r="AP31" s="93">
        <f>_xlfn.IFNA(VLOOKUP('Allocation Prod | Infra'!AH32,'Ressources Prod | Infra'!$A$4:$U$33,20,FALSE) * 'Allocation Prod | Infra'!AG32,0)</f>
        <v>0</v>
      </c>
      <c r="AQ31" s="93">
        <f>_xlfn.IFNA(VLOOKUP('Allocation Prod | Infra'!AL32,'Ressources Prod | Infra'!$A$4:$U$33,20,FALSE) * 'Allocation Prod | Infra'!AO32,0)</f>
        <v>0</v>
      </c>
      <c r="AR31" s="93">
        <f>_xlfn.IFNA(VLOOKUP('Allocation Prod | Infra'!AP32,'Ressources Prod | Infra'!$A$4:$U$33,20,FALSE) * 'Allocation Prod | Infra'!AS32,0)</f>
        <v>0</v>
      </c>
    </row>
    <row r="32" spans="1:44" x14ac:dyDescent="0.3">
      <c r="A32" s="35">
        <f t="shared" si="4"/>
        <v>30</v>
      </c>
      <c r="B32" s="140" t="str">
        <f>IF('Liste des activités'!B33="","",'Liste des activités'!B33)</f>
        <v/>
      </c>
      <c r="C32" s="140"/>
      <c r="D32" s="140"/>
      <c r="E32" s="140"/>
      <c r="F32" s="165" t="str">
        <f>IF(OR(B32="",'Liste des activités'!F33=""),"",'Liste des activités'!F33)</f>
        <v/>
      </c>
      <c r="G32" s="166"/>
      <c r="H32" s="166"/>
      <c r="I32" s="166"/>
      <c r="J32" s="166"/>
      <c r="K32" s="166"/>
      <c r="L32" s="166"/>
      <c r="M32" s="161" t="str">
        <f t="shared" si="0"/>
        <v/>
      </c>
      <c r="N32" s="162"/>
      <c r="O32" s="159" t="str">
        <f t="shared" si="1"/>
        <v/>
      </c>
      <c r="P32" s="160"/>
      <c r="T32" s="91">
        <f t="shared" si="2"/>
        <v>0</v>
      </c>
      <c r="U32" s="89">
        <f>'Ressources humaines'!F33</f>
        <v>0</v>
      </c>
      <c r="V32" s="89">
        <f>'Ressources humaines'!G33</f>
        <v>0</v>
      </c>
      <c r="W32" s="89">
        <f>'Ressources humaines'!H33</f>
        <v>0</v>
      </c>
      <c r="X32" s="89">
        <f>'Ressources humaines'!I33</f>
        <v>0</v>
      </c>
      <c r="Y32" s="89">
        <f>'Ressources humaines'!J33</f>
        <v>0</v>
      </c>
      <c r="Z32" s="89">
        <f>'Ressources humaines'!K33</f>
        <v>0</v>
      </c>
      <c r="AA32" s="89">
        <f>'Ressources humaines'!L33</f>
        <v>0</v>
      </c>
      <c r="AB32" s="89">
        <f>'Ressources humaines'!M33</f>
        <v>0</v>
      </c>
      <c r="AC32" s="89">
        <f>'Ressources humaines'!N33</f>
        <v>0</v>
      </c>
      <c r="AD32" s="89">
        <f>'Ressources humaines'!O33</f>
        <v>0</v>
      </c>
      <c r="AE32" s="89">
        <f>'Ressources humaines'!P33</f>
        <v>0</v>
      </c>
      <c r="AF32" s="89">
        <f>'Ressources humaines'!Q33</f>
        <v>0</v>
      </c>
      <c r="AG32" s="90"/>
      <c r="AH32" s="42">
        <f t="shared" si="3"/>
        <v>0</v>
      </c>
      <c r="AI32" s="93">
        <f>_xlfn.IFNA(VLOOKUP('Allocation Prod | Infra'!F33,'Ressources Prod | Infra'!$A$4:$U$33,20,FALSE) * 'Allocation Prod | Infra'!I33,0)</f>
        <v>0</v>
      </c>
      <c r="AJ32" s="93">
        <f>_xlfn.IFNA(VLOOKUP('Allocation Prod | Infra'!J33,'Ressources Prod | Infra'!$A$4:$U$33,20,FALSE) * 'Allocation Prod | Infra'!M33,0)</f>
        <v>0</v>
      </c>
      <c r="AK32" s="93">
        <f>_xlfn.IFNA(VLOOKUP('Allocation Prod | Infra'!N33,'Ressources Prod | Infra'!$A$4:$U$33,20,FALSE) * 'Allocation Prod | Infra'!Q33,0)</f>
        <v>0</v>
      </c>
      <c r="AL32" s="93">
        <f>_xlfn.IFNA(VLOOKUP('Allocation Prod | Infra'!R33,'Ressources Prod | Infra'!$A$4:$U$33,20,FALSE) * 'Allocation Prod | Infra'!U33,0)</f>
        <v>0</v>
      </c>
      <c r="AM32" s="93">
        <f>_xlfn.IFNA(VLOOKUP('Allocation Prod | Infra'!V33,'Ressources Prod | Infra'!$A$4:$U$33,20,FALSE) * 'Allocation Prod | Infra'!Y33,0)</f>
        <v>0</v>
      </c>
      <c r="AN32" s="93">
        <f>_xlfn.IFNA(VLOOKUP('Allocation Prod | Infra'!Z33,'Ressources Prod | Infra'!$A$4:$U$33,20,FALSE) * 'Allocation Prod | Infra'!AC33,0)</f>
        <v>0</v>
      </c>
      <c r="AO32" s="93">
        <f>_xlfn.IFNA(VLOOKUP('Allocation Prod | Infra'!AD33,'Ressources Prod | Infra'!$A$4:$U$33,20,TRUE) * 'Allocation Prod | Infra'!AG33,0)</f>
        <v>0</v>
      </c>
      <c r="AP32" s="93">
        <f>_xlfn.IFNA(VLOOKUP('Allocation Prod | Infra'!AH33,'Ressources Prod | Infra'!$A$4:$U$33,20,FALSE) * 'Allocation Prod | Infra'!AG33,0)</f>
        <v>0</v>
      </c>
      <c r="AQ32" s="93">
        <f>_xlfn.IFNA(VLOOKUP('Allocation Prod | Infra'!AL33,'Ressources Prod | Infra'!$A$4:$U$33,20,FALSE) * 'Allocation Prod | Infra'!AO33,0)</f>
        <v>0</v>
      </c>
      <c r="AR32" s="93">
        <f>_xlfn.IFNA(VLOOKUP('Allocation Prod | Infra'!AP33,'Ressources Prod | Infra'!$A$4:$U$33,20,FALSE) * 'Allocation Prod | Infra'!AS33,0)</f>
        <v>0</v>
      </c>
    </row>
    <row r="33" spans="1:44" x14ac:dyDescent="0.3">
      <c r="A33" s="35">
        <f t="shared" si="4"/>
        <v>31</v>
      </c>
      <c r="B33" s="140" t="str">
        <f>IF('Liste des activités'!B34="","",'Liste des activités'!B34)</f>
        <v/>
      </c>
      <c r="C33" s="140"/>
      <c r="D33" s="140"/>
      <c r="E33" s="140"/>
      <c r="F33" s="165" t="str">
        <f>IF(OR(B33="",'Liste des activités'!F34=""),"",'Liste des activités'!F34)</f>
        <v/>
      </c>
      <c r="G33" s="166"/>
      <c r="H33" s="166"/>
      <c r="I33" s="166"/>
      <c r="J33" s="166"/>
      <c r="K33" s="166"/>
      <c r="L33" s="166"/>
      <c r="M33" s="161" t="str">
        <f t="shared" si="0"/>
        <v/>
      </c>
      <c r="N33" s="162"/>
      <c r="O33" s="159" t="str">
        <f t="shared" si="1"/>
        <v/>
      </c>
      <c r="P33" s="160"/>
      <c r="T33" s="91">
        <f t="shared" si="2"/>
        <v>0</v>
      </c>
      <c r="U33" s="89">
        <f>'Ressources humaines'!F34</f>
        <v>0</v>
      </c>
      <c r="V33" s="89">
        <f>'Ressources humaines'!G34</f>
        <v>0</v>
      </c>
      <c r="W33" s="89">
        <f>'Ressources humaines'!H34</f>
        <v>0</v>
      </c>
      <c r="X33" s="89">
        <f>'Ressources humaines'!I34</f>
        <v>0</v>
      </c>
      <c r="Y33" s="89">
        <f>'Ressources humaines'!J34</f>
        <v>0</v>
      </c>
      <c r="Z33" s="89">
        <f>'Ressources humaines'!K34</f>
        <v>0</v>
      </c>
      <c r="AA33" s="89">
        <f>'Ressources humaines'!L34</f>
        <v>0</v>
      </c>
      <c r="AB33" s="89">
        <f>'Ressources humaines'!M34</f>
        <v>0</v>
      </c>
      <c r="AC33" s="89">
        <f>'Ressources humaines'!N34</f>
        <v>0</v>
      </c>
      <c r="AD33" s="89">
        <f>'Ressources humaines'!O34</f>
        <v>0</v>
      </c>
      <c r="AE33" s="89">
        <f>'Ressources humaines'!P34</f>
        <v>0</v>
      </c>
      <c r="AF33" s="89">
        <f>'Ressources humaines'!Q34</f>
        <v>0</v>
      </c>
      <c r="AG33" s="90"/>
      <c r="AH33" s="42">
        <f t="shared" si="3"/>
        <v>0</v>
      </c>
      <c r="AI33" s="93">
        <f>_xlfn.IFNA(VLOOKUP('Allocation Prod | Infra'!F34,'Ressources Prod | Infra'!$A$4:$U$33,20,FALSE) * 'Allocation Prod | Infra'!I34,0)</f>
        <v>0</v>
      </c>
      <c r="AJ33" s="93">
        <f>_xlfn.IFNA(VLOOKUP('Allocation Prod | Infra'!J34,'Ressources Prod | Infra'!$A$4:$U$33,20,FALSE) * 'Allocation Prod | Infra'!M34,0)</f>
        <v>0</v>
      </c>
      <c r="AK33" s="93">
        <f>_xlfn.IFNA(VLOOKUP('Allocation Prod | Infra'!N34,'Ressources Prod | Infra'!$A$4:$U$33,20,FALSE) * 'Allocation Prod | Infra'!Q34,0)</f>
        <v>0</v>
      </c>
      <c r="AL33" s="93">
        <f>_xlfn.IFNA(VLOOKUP('Allocation Prod | Infra'!R34,'Ressources Prod | Infra'!$A$4:$U$33,20,FALSE) * 'Allocation Prod | Infra'!U34,0)</f>
        <v>0</v>
      </c>
      <c r="AM33" s="93">
        <f>_xlfn.IFNA(VLOOKUP('Allocation Prod | Infra'!V34,'Ressources Prod | Infra'!$A$4:$U$33,20,FALSE) * 'Allocation Prod | Infra'!Y34,0)</f>
        <v>0</v>
      </c>
      <c r="AN33" s="93">
        <f>_xlfn.IFNA(VLOOKUP('Allocation Prod | Infra'!Z34,'Ressources Prod | Infra'!$A$4:$U$33,20,FALSE) * 'Allocation Prod | Infra'!AC34,0)</f>
        <v>0</v>
      </c>
      <c r="AO33" s="93">
        <f>_xlfn.IFNA(VLOOKUP('Allocation Prod | Infra'!AD34,'Ressources Prod | Infra'!$A$4:$U$33,20,TRUE) * 'Allocation Prod | Infra'!AG34,0)</f>
        <v>0</v>
      </c>
      <c r="AP33" s="93">
        <f>_xlfn.IFNA(VLOOKUP('Allocation Prod | Infra'!AH34,'Ressources Prod | Infra'!$A$4:$U$33,20,FALSE) * 'Allocation Prod | Infra'!AG34,0)</f>
        <v>0</v>
      </c>
      <c r="AQ33" s="93">
        <f>_xlfn.IFNA(VLOOKUP('Allocation Prod | Infra'!AL34,'Ressources Prod | Infra'!$A$4:$U$33,20,FALSE) * 'Allocation Prod | Infra'!AO34,0)</f>
        <v>0</v>
      </c>
      <c r="AR33" s="93">
        <f>_xlfn.IFNA(VLOOKUP('Allocation Prod | Infra'!AP34,'Ressources Prod | Infra'!$A$4:$U$33,20,FALSE) * 'Allocation Prod | Infra'!AS34,0)</f>
        <v>0</v>
      </c>
    </row>
    <row r="34" spans="1:44" x14ac:dyDescent="0.3">
      <c r="A34" s="35">
        <f t="shared" si="4"/>
        <v>32</v>
      </c>
      <c r="B34" s="140" t="str">
        <f>IF('Liste des activités'!B35="","",'Liste des activités'!B35)</f>
        <v/>
      </c>
      <c r="C34" s="140"/>
      <c r="D34" s="140"/>
      <c r="E34" s="140"/>
      <c r="F34" s="165" t="str">
        <f>IF(OR(B34="",'Liste des activités'!F35=""),"",'Liste des activités'!F35)</f>
        <v/>
      </c>
      <c r="G34" s="166"/>
      <c r="H34" s="166"/>
      <c r="I34" s="166"/>
      <c r="J34" s="166"/>
      <c r="K34" s="166"/>
      <c r="L34" s="166"/>
      <c r="M34" s="161" t="str">
        <f t="shared" si="0"/>
        <v/>
      </c>
      <c r="N34" s="162"/>
      <c r="O34" s="159" t="str">
        <f t="shared" si="1"/>
        <v/>
      </c>
      <c r="P34" s="160"/>
      <c r="T34" s="91">
        <f t="shared" si="2"/>
        <v>0</v>
      </c>
      <c r="U34" s="89">
        <f>'Ressources humaines'!F35</f>
        <v>0</v>
      </c>
      <c r="V34" s="89">
        <f>'Ressources humaines'!G35</f>
        <v>0</v>
      </c>
      <c r="W34" s="89">
        <f>'Ressources humaines'!H35</f>
        <v>0</v>
      </c>
      <c r="X34" s="89">
        <f>'Ressources humaines'!I35</f>
        <v>0</v>
      </c>
      <c r="Y34" s="89">
        <f>'Ressources humaines'!J35</f>
        <v>0</v>
      </c>
      <c r="Z34" s="89">
        <f>'Ressources humaines'!K35</f>
        <v>0</v>
      </c>
      <c r="AA34" s="89">
        <f>'Ressources humaines'!L35</f>
        <v>0</v>
      </c>
      <c r="AB34" s="89">
        <f>'Ressources humaines'!M35</f>
        <v>0</v>
      </c>
      <c r="AC34" s="89">
        <f>'Ressources humaines'!N35</f>
        <v>0</v>
      </c>
      <c r="AD34" s="89">
        <f>'Ressources humaines'!O35</f>
        <v>0</v>
      </c>
      <c r="AE34" s="89">
        <f>'Ressources humaines'!P35</f>
        <v>0</v>
      </c>
      <c r="AF34" s="89">
        <f>'Ressources humaines'!Q35</f>
        <v>0</v>
      </c>
      <c r="AG34" s="90"/>
      <c r="AH34" s="42">
        <f t="shared" si="3"/>
        <v>0</v>
      </c>
      <c r="AI34" s="93">
        <f>_xlfn.IFNA(VLOOKUP('Allocation Prod | Infra'!F35,'Ressources Prod | Infra'!$A$4:$U$33,20,FALSE) * 'Allocation Prod | Infra'!I35,0)</f>
        <v>0</v>
      </c>
      <c r="AJ34" s="93">
        <f>_xlfn.IFNA(VLOOKUP('Allocation Prod | Infra'!J35,'Ressources Prod | Infra'!$A$4:$U$33,20,FALSE) * 'Allocation Prod | Infra'!M35,0)</f>
        <v>0</v>
      </c>
      <c r="AK34" s="93">
        <f>_xlfn.IFNA(VLOOKUP('Allocation Prod | Infra'!N35,'Ressources Prod | Infra'!$A$4:$U$33,20,FALSE) * 'Allocation Prod | Infra'!Q35,0)</f>
        <v>0</v>
      </c>
      <c r="AL34" s="93">
        <f>_xlfn.IFNA(VLOOKUP('Allocation Prod | Infra'!R35,'Ressources Prod | Infra'!$A$4:$U$33,20,FALSE) * 'Allocation Prod | Infra'!U35,0)</f>
        <v>0</v>
      </c>
      <c r="AM34" s="93">
        <f>_xlfn.IFNA(VLOOKUP('Allocation Prod | Infra'!V35,'Ressources Prod | Infra'!$A$4:$U$33,20,FALSE) * 'Allocation Prod | Infra'!Y35,0)</f>
        <v>0</v>
      </c>
      <c r="AN34" s="93">
        <f>_xlfn.IFNA(VLOOKUP('Allocation Prod | Infra'!Z35,'Ressources Prod | Infra'!$A$4:$U$33,20,FALSE) * 'Allocation Prod | Infra'!AC35,0)</f>
        <v>0</v>
      </c>
      <c r="AO34" s="93">
        <f>_xlfn.IFNA(VLOOKUP('Allocation Prod | Infra'!AD35,'Ressources Prod | Infra'!$A$4:$U$33,20,TRUE) * 'Allocation Prod | Infra'!AG35,0)</f>
        <v>0</v>
      </c>
      <c r="AP34" s="93">
        <f>_xlfn.IFNA(VLOOKUP('Allocation Prod | Infra'!AH35,'Ressources Prod | Infra'!$A$4:$U$33,20,FALSE) * 'Allocation Prod | Infra'!AG35,0)</f>
        <v>0</v>
      </c>
      <c r="AQ34" s="93">
        <f>_xlfn.IFNA(VLOOKUP('Allocation Prod | Infra'!AL35,'Ressources Prod | Infra'!$A$4:$U$33,20,FALSE) * 'Allocation Prod | Infra'!AO35,0)</f>
        <v>0</v>
      </c>
      <c r="AR34" s="93">
        <f>_xlfn.IFNA(VLOOKUP('Allocation Prod | Infra'!AP35,'Ressources Prod | Infra'!$A$4:$U$33,20,FALSE) * 'Allocation Prod | Infra'!AS35,0)</f>
        <v>0</v>
      </c>
    </row>
    <row r="35" spans="1:44" x14ac:dyDescent="0.3">
      <c r="A35" s="35">
        <f t="shared" si="4"/>
        <v>33</v>
      </c>
      <c r="B35" s="140" t="str">
        <f>IF('Liste des activités'!B36="","",'Liste des activités'!B36)</f>
        <v/>
      </c>
      <c r="C35" s="140"/>
      <c r="D35" s="140"/>
      <c r="E35" s="140"/>
      <c r="F35" s="165" t="str">
        <f>IF(OR(B35="",'Liste des activités'!F36=""),"",'Liste des activités'!F36)</f>
        <v/>
      </c>
      <c r="G35" s="166"/>
      <c r="H35" s="166"/>
      <c r="I35" s="166"/>
      <c r="J35" s="166"/>
      <c r="K35" s="166"/>
      <c r="L35" s="166"/>
      <c r="M35" s="161" t="str">
        <f t="shared" si="0"/>
        <v/>
      </c>
      <c r="N35" s="162"/>
      <c r="O35" s="159" t="str">
        <f t="shared" si="1"/>
        <v/>
      </c>
      <c r="P35" s="160"/>
      <c r="T35" s="91">
        <f t="shared" si="2"/>
        <v>0</v>
      </c>
      <c r="U35" s="89">
        <f>'Ressources humaines'!F36</f>
        <v>0</v>
      </c>
      <c r="V35" s="89">
        <f>'Ressources humaines'!G36</f>
        <v>0</v>
      </c>
      <c r="W35" s="89">
        <f>'Ressources humaines'!H36</f>
        <v>0</v>
      </c>
      <c r="X35" s="89">
        <f>'Ressources humaines'!I36</f>
        <v>0</v>
      </c>
      <c r="Y35" s="89">
        <f>'Ressources humaines'!J36</f>
        <v>0</v>
      </c>
      <c r="Z35" s="89">
        <f>'Ressources humaines'!K36</f>
        <v>0</v>
      </c>
      <c r="AA35" s="89">
        <f>'Ressources humaines'!L36</f>
        <v>0</v>
      </c>
      <c r="AB35" s="89">
        <f>'Ressources humaines'!M36</f>
        <v>0</v>
      </c>
      <c r="AC35" s="89">
        <f>'Ressources humaines'!N36</f>
        <v>0</v>
      </c>
      <c r="AD35" s="89">
        <f>'Ressources humaines'!O36</f>
        <v>0</v>
      </c>
      <c r="AE35" s="89">
        <f>'Ressources humaines'!P36</f>
        <v>0</v>
      </c>
      <c r="AF35" s="89">
        <f>'Ressources humaines'!Q36</f>
        <v>0</v>
      </c>
      <c r="AG35" s="90"/>
      <c r="AH35" s="42">
        <f t="shared" si="3"/>
        <v>0</v>
      </c>
      <c r="AI35" s="93">
        <f>_xlfn.IFNA(VLOOKUP('Allocation Prod | Infra'!F36,'Ressources Prod | Infra'!$A$4:$U$33,20,FALSE) * 'Allocation Prod | Infra'!I36,0)</f>
        <v>0</v>
      </c>
      <c r="AJ35" s="93">
        <f>_xlfn.IFNA(VLOOKUP('Allocation Prod | Infra'!J36,'Ressources Prod | Infra'!$A$4:$U$33,20,FALSE) * 'Allocation Prod | Infra'!M36,0)</f>
        <v>0</v>
      </c>
      <c r="AK35" s="93">
        <f>_xlfn.IFNA(VLOOKUP('Allocation Prod | Infra'!N36,'Ressources Prod | Infra'!$A$4:$U$33,20,FALSE) * 'Allocation Prod | Infra'!Q36,0)</f>
        <v>0</v>
      </c>
      <c r="AL35" s="93">
        <f>_xlfn.IFNA(VLOOKUP('Allocation Prod | Infra'!R36,'Ressources Prod | Infra'!$A$4:$U$33,20,FALSE) * 'Allocation Prod | Infra'!U36,0)</f>
        <v>0</v>
      </c>
      <c r="AM35" s="93">
        <f>_xlfn.IFNA(VLOOKUP('Allocation Prod | Infra'!V36,'Ressources Prod | Infra'!$A$4:$U$33,20,FALSE) * 'Allocation Prod | Infra'!Y36,0)</f>
        <v>0</v>
      </c>
      <c r="AN35" s="93">
        <f>_xlfn.IFNA(VLOOKUP('Allocation Prod | Infra'!Z36,'Ressources Prod | Infra'!$A$4:$U$33,20,FALSE) * 'Allocation Prod | Infra'!AC36,0)</f>
        <v>0</v>
      </c>
      <c r="AO35" s="93">
        <f>_xlfn.IFNA(VLOOKUP('Allocation Prod | Infra'!AD36,'Ressources Prod | Infra'!$A$4:$U$33,20,TRUE) * 'Allocation Prod | Infra'!AG36,0)</f>
        <v>0</v>
      </c>
      <c r="AP35" s="93">
        <f>_xlfn.IFNA(VLOOKUP('Allocation Prod | Infra'!AH36,'Ressources Prod | Infra'!$A$4:$U$33,20,FALSE) * 'Allocation Prod | Infra'!AG36,0)</f>
        <v>0</v>
      </c>
      <c r="AQ35" s="93">
        <f>_xlfn.IFNA(VLOOKUP('Allocation Prod | Infra'!AL36,'Ressources Prod | Infra'!$A$4:$U$33,20,FALSE) * 'Allocation Prod | Infra'!AO36,0)</f>
        <v>0</v>
      </c>
      <c r="AR35" s="93">
        <f>_xlfn.IFNA(VLOOKUP('Allocation Prod | Infra'!AP36,'Ressources Prod | Infra'!$A$4:$U$33,20,FALSE) * 'Allocation Prod | Infra'!AS36,0)</f>
        <v>0</v>
      </c>
    </row>
    <row r="36" spans="1:44" x14ac:dyDescent="0.3">
      <c r="A36" s="35">
        <f t="shared" si="4"/>
        <v>34</v>
      </c>
      <c r="B36" s="140" t="str">
        <f>IF('Liste des activités'!B37="","",'Liste des activités'!B37)</f>
        <v/>
      </c>
      <c r="C36" s="140"/>
      <c r="D36" s="140"/>
      <c r="E36" s="140"/>
      <c r="F36" s="165" t="str">
        <f>IF(OR(B36="",'Liste des activités'!F37=""),"",'Liste des activités'!F37)</f>
        <v/>
      </c>
      <c r="G36" s="166"/>
      <c r="H36" s="166"/>
      <c r="I36" s="166"/>
      <c r="J36" s="166"/>
      <c r="K36" s="166"/>
      <c r="L36" s="166"/>
      <c r="M36" s="161" t="str">
        <f t="shared" si="0"/>
        <v/>
      </c>
      <c r="N36" s="162"/>
      <c r="O36" s="159" t="str">
        <f t="shared" si="1"/>
        <v/>
      </c>
      <c r="P36" s="160"/>
      <c r="T36" s="91">
        <f t="shared" si="2"/>
        <v>0</v>
      </c>
      <c r="U36" s="89">
        <f>'Ressources humaines'!F37</f>
        <v>0</v>
      </c>
      <c r="V36" s="89">
        <f>'Ressources humaines'!G37</f>
        <v>0</v>
      </c>
      <c r="W36" s="89">
        <f>'Ressources humaines'!H37</f>
        <v>0</v>
      </c>
      <c r="X36" s="89">
        <f>'Ressources humaines'!I37</f>
        <v>0</v>
      </c>
      <c r="Y36" s="89">
        <f>'Ressources humaines'!J37</f>
        <v>0</v>
      </c>
      <c r="Z36" s="89">
        <f>'Ressources humaines'!K37</f>
        <v>0</v>
      </c>
      <c r="AA36" s="89">
        <f>'Ressources humaines'!L37</f>
        <v>0</v>
      </c>
      <c r="AB36" s="89">
        <f>'Ressources humaines'!M37</f>
        <v>0</v>
      </c>
      <c r="AC36" s="89">
        <f>'Ressources humaines'!N37</f>
        <v>0</v>
      </c>
      <c r="AD36" s="89">
        <f>'Ressources humaines'!O37</f>
        <v>0</v>
      </c>
      <c r="AE36" s="89">
        <f>'Ressources humaines'!P37</f>
        <v>0</v>
      </c>
      <c r="AF36" s="89">
        <f>'Ressources humaines'!Q37</f>
        <v>0</v>
      </c>
      <c r="AG36" s="90"/>
      <c r="AH36" s="42">
        <f t="shared" si="3"/>
        <v>0</v>
      </c>
      <c r="AI36" s="93">
        <f>_xlfn.IFNA(VLOOKUP('Allocation Prod | Infra'!F37,'Ressources Prod | Infra'!$A$4:$U$33,20,FALSE) * 'Allocation Prod | Infra'!I37,0)</f>
        <v>0</v>
      </c>
      <c r="AJ36" s="93">
        <f>_xlfn.IFNA(VLOOKUP('Allocation Prod | Infra'!J37,'Ressources Prod | Infra'!$A$4:$U$33,20,FALSE) * 'Allocation Prod | Infra'!M37,0)</f>
        <v>0</v>
      </c>
      <c r="AK36" s="93">
        <f>_xlfn.IFNA(VLOOKUP('Allocation Prod | Infra'!N37,'Ressources Prod | Infra'!$A$4:$U$33,20,FALSE) * 'Allocation Prod | Infra'!Q37,0)</f>
        <v>0</v>
      </c>
      <c r="AL36" s="93">
        <f>_xlfn.IFNA(VLOOKUP('Allocation Prod | Infra'!R37,'Ressources Prod | Infra'!$A$4:$U$33,20,FALSE) * 'Allocation Prod | Infra'!U37,0)</f>
        <v>0</v>
      </c>
      <c r="AM36" s="93">
        <f>_xlfn.IFNA(VLOOKUP('Allocation Prod | Infra'!V37,'Ressources Prod | Infra'!$A$4:$U$33,20,FALSE) * 'Allocation Prod | Infra'!Y37,0)</f>
        <v>0</v>
      </c>
      <c r="AN36" s="93">
        <f>_xlfn.IFNA(VLOOKUP('Allocation Prod | Infra'!Z37,'Ressources Prod | Infra'!$A$4:$U$33,20,FALSE) * 'Allocation Prod | Infra'!AC37,0)</f>
        <v>0</v>
      </c>
      <c r="AO36" s="93">
        <f>_xlfn.IFNA(VLOOKUP('Allocation Prod | Infra'!AD37,'Ressources Prod | Infra'!$A$4:$U$33,20,TRUE) * 'Allocation Prod | Infra'!AG37,0)</f>
        <v>0</v>
      </c>
      <c r="AP36" s="93">
        <f>_xlfn.IFNA(VLOOKUP('Allocation Prod | Infra'!AH37,'Ressources Prod | Infra'!$A$4:$U$33,20,FALSE) * 'Allocation Prod | Infra'!AG37,0)</f>
        <v>0</v>
      </c>
      <c r="AQ36" s="93">
        <f>_xlfn.IFNA(VLOOKUP('Allocation Prod | Infra'!AL37,'Ressources Prod | Infra'!$A$4:$U$33,20,FALSE) * 'Allocation Prod | Infra'!AO37,0)</f>
        <v>0</v>
      </c>
      <c r="AR36" s="93">
        <f>_xlfn.IFNA(VLOOKUP('Allocation Prod | Infra'!AP37,'Ressources Prod | Infra'!$A$4:$U$33,20,FALSE) * 'Allocation Prod | Infra'!AS37,0)</f>
        <v>0</v>
      </c>
    </row>
    <row r="37" spans="1:44" ht="14.5" customHeight="1" x14ac:dyDescent="0.3">
      <c r="A37" s="35">
        <f t="shared" si="4"/>
        <v>35</v>
      </c>
      <c r="B37" s="140" t="str">
        <f>IF('Liste des activités'!B38="","",'Liste des activités'!B38)</f>
        <v/>
      </c>
      <c r="C37" s="140"/>
      <c r="D37" s="140"/>
      <c r="E37" s="140"/>
      <c r="F37" s="167" t="str">
        <f>IF(OR(B37="",'Liste des activités'!F38=""),"",'Liste des activités'!F38)</f>
        <v/>
      </c>
      <c r="G37" s="168"/>
      <c r="H37" s="168"/>
      <c r="I37" s="168"/>
      <c r="J37" s="168"/>
      <c r="K37" s="168"/>
      <c r="L37" s="169"/>
      <c r="M37" s="161" t="str">
        <f t="shared" si="0"/>
        <v/>
      </c>
      <c r="N37" s="162"/>
      <c r="O37" s="159" t="str">
        <f t="shared" si="1"/>
        <v/>
      </c>
      <c r="P37" s="160"/>
      <c r="T37" s="91">
        <f t="shared" si="2"/>
        <v>0</v>
      </c>
      <c r="U37" s="89">
        <f>'Ressources humaines'!F38</f>
        <v>0</v>
      </c>
      <c r="V37" s="89">
        <f>'Ressources humaines'!G38</f>
        <v>0</v>
      </c>
      <c r="W37" s="89">
        <f>'Ressources humaines'!H38</f>
        <v>0</v>
      </c>
      <c r="X37" s="89">
        <f>'Ressources humaines'!I38</f>
        <v>0</v>
      </c>
      <c r="Y37" s="89">
        <f>'Ressources humaines'!J38</f>
        <v>0</v>
      </c>
      <c r="Z37" s="89">
        <f>'Ressources humaines'!K38</f>
        <v>0</v>
      </c>
      <c r="AA37" s="89">
        <f>'Ressources humaines'!L38</f>
        <v>0</v>
      </c>
      <c r="AB37" s="89">
        <f>'Ressources humaines'!M38</f>
        <v>0</v>
      </c>
      <c r="AC37" s="89">
        <f>'Ressources humaines'!N38</f>
        <v>0</v>
      </c>
      <c r="AD37" s="89">
        <f>'Ressources humaines'!O38</f>
        <v>0</v>
      </c>
      <c r="AE37" s="89">
        <f>'Ressources humaines'!P38</f>
        <v>0</v>
      </c>
      <c r="AF37" s="89">
        <f>'Ressources humaines'!Q38</f>
        <v>0</v>
      </c>
      <c r="AH37" s="42">
        <f t="shared" ref="AH37" si="5">SUM(AI37:AR37)</f>
        <v>0</v>
      </c>
      <c r="AI37" s="93">
        <f>_xlfn.IFNA(VLOOKUP('Allocation Prod | Infra'!F38,'Ressources Prod | Infra'!$A$4:$U$33,20,FALSE) * 'Allocation Prod | Infra'!I38,0)</f>
        <v>0</v>
      </c>
      <c r="AJ37" s="93">
        <f>_xlfn.IFNA(VLOOKUP('Allocation Prod | Infra'!J38,'Ressources Prod | Infra'!$A$4:$U$33,20,FALSE) * 'Allocation Prod | Infra'!M38,0)</f>
        <v>0</v>
      </c>
      <c r="AK37" s="93">
        <f>_xlfn.IFNA(VLOOKUP('Allocation Prod | Infra'!N38,'Ressources Prod | Infra'!$A$4:$U$33,20,FALSE) * 'Allocation Prod | Infra'!Q38,0)</f>
        <v>0</v>
      </c>
      <c r="AL37" s="93">
        <f>_xlfn.IFNA(VLOOKUP('Allocation Prod | Infra'!R38,'Ressources Prod | Infra'!$A$4:$U$33,20,FALSE) * 'Allocation Prod | Infra'!U38,0)</f>
        <v>0</v>
      </c>
      <c r="AM37" s="93">
        <f>_xlfn.IFNA(VLOOKUP('Allocation Prod | Infra'!V38,'Ressources Prod | Infra'!$A$4:$U$33,20,FALSE) * 'Allocation Prod | Infra'!Y38,0)</f>
        <v>0</v>
      </c>
      <c r="AN37" s="93">
        <f>_xlfn.IFNA(VLOOKUP('Allocation Prod | Infra'!Z38,'Ressources Prod | Infra'!$A$4:$U$33,20,FALSE) * 'Allocation Prod | Infra'!AC38,0)</f>
        <v>0</v>
      </c>
      <c r="AO37" s="93">
        <f>_xlfn.IFNA(VLOOKUP('Allocation Prod | Infra'!AD38,'Ressources Prod | Infra'!$A$4:$U$33,20,TRUE) * 'Allocation Prod | Infra'!AG38,0)</f>
        <v>0</v>
      </c>
      <c r="AP37" s="93">
        <f>_xlfn.IFNA(VLOOKUP('Allocation Prod | Infra'!AH38,'Ressources Prod | Infra'!$A$4:$U$33,20,FALSE) * 'Allocation Prod | Infra'!AG38,0)</f>
        <v>0</v>
      </c>
      <c r="AQ37" s="93">
        <f>_xlfn.IFNA(VLOOKUP('Allocation Prod | Infra'!AL38,'Ressources Prod | Infra'!$A$4:$U$33,20,FALSE) * 'Allocation Prod | Infra'!AO38,0)</f>
        <v>0</v>
      </c>
      <c r="AR37" s="93">
        <f>_xlfn.IFNA(VLOOKUP('Allocation Prod | Infra'!AP38,'Ressources Prod | Infra'!$A$4:$U$33,20,FALSE) * 'Allocation Prod | Infra'!AS38,0)</f>
        <v>0</v>
      </c>
    </row>
    <row r="38" spans="1:44" x14ac:dyDescent="0.3">
      <c r="M38" s="163">
        <f>SUM(M3:N37)</f>
        <v>12916.5</v>
      </c>
      <c r="N38" s="164"/>
      <c r="O38" s="163">
        <f>SUM(O3:P37)</f>
        <v>2492.5</v>
      </c>
      <c r="P38" s="164"/>
    </row>
  </sheetData>
  <sheetProtection sheet="1" objects="1" scenarios="1" formatCells="0" formatRows="0" selectLockedCells="1"/>
  <mergeCells count="149">
    <mergeCell ref="AH1:AR1"/>
    <mergeCell ref="A1:P1"/>
    <mergeCell ref="F30:L30"/>
    <mergeCell ref="F31:L31"/>
    <mergeCell ref="F32:L32"/>
    <mergeCell ref="F33:L33"/>
    <mergeCell ref="F34:L34"/>
    <mergeCell ref="F35:L35"/>
    <mergeCell ref="F36:L36"/>
    <mergeCell ref="O26:P26"/>
    <mergeCell ref="O27:P27"/>
    <mergeCell ref="O16:P16"/>
    <mergeCell ref="O17:P17"/>
    <mergeCell ref="O18:P18"/>
    <mergeCell ref="O19:P19"/>
    <mergeCell ref="O20:P20"/>
    <mergeCell ref="O21:P21"/>
    <mergeCell ref="O10:P10"/>
    <mergeCell ref="O11:P11"/>
    <mergeCell ref="O12:P12"/>
    <mergeCell ref="O13:P13"/>
    <mergeCell ref="O14:P14"/>
    <mergeCell ref="O15:P15"/>
    <mergeCell ref="O4:P4"/>
    <mergeCell ref="F37:L37"/>
    <mergeCell ref="T1:AF1"/>
    <mergeCell ref="F21:L21"/>
    <mergeCell ref="F22:L22"/>
    <mergeCell ref="F23:L23"/>
    <mergeCell ref="F24:L24"/>
    <mergeCell ref="F25:L25"/>
    <mergeCell ref="F26:L26"/>
    <mergeCell ref="F27:L27"/>
    <mergeCell ref="F28:L28"/>
    <mergeCell ref="F29:L29"/>
    <mergeCell ref="O34:P34"/>
    <mergeCell ref="O35:P35"/>
    <mergeCell ref="O36:P36"/>
    <mergeCell ref="O28:P28"/>
    <mergeCell ref="O29:P29"/>
    <mergeCell ref="O30:P30"/>
    <mergeCell ref="O31:P31"/>
    <mergeCell ref="O32:P32"/>
    <mergeCell ref="O33:P33"/>
    <mergeCell ref="O22:P22"/>
    <mergeCell ref="O23:P23"/>
    <mergeCell ref="O24:P24"/>
    <mergeCell ref="O25:P25"/>
    <mergeCell ref="M38:N38"/>
    <mergeCell ref="O38:P38"/>
    <mergeCell ref="B37:E37"/>
    <mergeCell ref="M37:N37"/>
    <mergeCell ref="O37:P37"/>
    <mergeCell ref="F2:L2"/>
    <mergeCell ref="F3:L3"/>
    <mergeCell ref="F4:L4"/>
    <mergeCell ref="F5:L5"/>
    <mergeCell ref="F6:L6"/>
    <mergeCell ref="F7:L7"/>
    <mergeCell ref="F8:L8"/>
    <mergeCell ref="F9:L9"/>
    <mergeCell ref="F10:L10"/>
    <mergeCell ref="F11:L11"/>
    <mergeCell ref="F12:L12"/>
    <mergeCell ref="F13:L13"/>
    <mergeCell ref="F14:L14"/>
    <mergeCell ref="F15:L15"/>
    <mergeCell ref="F16:L16"/>
    <mergeCell ref="F17:L17"/>
    <mergeCell ref="F18:L18"/>
    <mergeCell ref="F19:L19"/>
    <mergeCell ref="F20:L20"/>
    <mergeCell ref="M31:N31"/>
    <mergeCell ref="M32:N32"/>
    <mergeCell ref="M33:N33"/>
    <mergeCell ref="M34:N34"/>
    <mergeCell ref="M13:N13"/>
    <mergeCell ref="M14:N14"/>
    <mergeCell ref="M15:N15"/>
    <mergeCell ref="M16:N16"/>
    <mergeCell ref="M17:N17"/>
    <mergeCell ref="M18:N18"/>
    <mergeCell ref="M27:N27"/>
    <mergeCell ref="M28:N28"/>
    <mergeCell ref="M29:N29"/>
    <mergeCell ref="M30:N30"/>
    <mergeCell ref="M21:N21"/>
    <mergeCell ref="M22:N22"/>
    <mergeCell ref="M23:N23"/>
    <mergeCell ref="M24:N24"/>
    <mergeCell ref="O5:P5"/>
    <mergeCell ref="O6:P6"/>
    <mergeCell ref="O7:P7"/>
    <mergeCell ref="O8:P8"/>
    <mergeCell ref="O9:P9"/>
    <mergeCell ref="M10:N10"/>
    <mergeCell ref="M11:N11"/>
    <mergeCell ref="M12:N12"/>
    <mergeCell ref="M19:N19"/>
    <mergeCell ref="M20:N20"/>
    <mergeCell ref="B34:E34"/>
    <mergeCell ref="B35:E35"/>
    <mergeCell ref="B36:E36"/>
    <mergeCell ref="B31:E31"/>
    <mergeCell ref="B32:E32"/>
    <mergeCell ref="B33:E33"/>
    <mergeCell ref="B28:E28"/>
    <mergeCell ref="B29:E29"/>
    <mergeCell ref="B30:E30"/>
    <mergeCell ref="B25:E25"/>
    <mergeCell ref="B26:E26"/>
    <mergeCell ref="B27:E27"/>
    <mergeCell ref="B22:E22"/>
    <mergeCell ref="B23:E23"/>
    <mergeCell ref="B24:E24"/>
    <mergeCell ref="B19:E19"/>
    <mergeCell ref="B20:E20"/>
    <mergeCell ref="B21:E21"/>
    <mergeCell ref="M35:N35"/>
    <mergeCell ref="M36:N36"/>
    <mergeCell ref="M25:N25"/>
    <mergeCell ref="M26:N26"/>
    <mergeCell ref="B16:E16"/>
    <mergeCell ref="B17:E17"/>
    <mergeCell ref="B18:E18"/>
    <mergeCell ref="B13:E13"/>
    <mergeCell ref="B14:E14"/>
    <mergeCell ref="B15:E15"/>
    <mergeCell ref="B10:E10"/>
    <mergeCell ref="B11:E11"/>
    <mergeCell ref="B12:E12"/>
    <mergeCell ref="O2:P2"/>
    <mergeCell ref="O3:P3"/>
    <mergeCell ref="M7:N7"/>
    <mergeCell ref="M8:N8"/>
    <mergeCell ref="M9:N9"/>
    <mergeCell ref="B7:E7"/>
    <mergeCell ref="B8:E8"/>
    <mergeCell ref="B9:E9"/>
    <mergeCell ref="B4:E4"/>
    <mergeCell ref="B5:E5"/>
    <mergeCell ref="B6:E6"/>
    <mergeCell ref="B2:E2"/>
    <mergeCell ref="B3:E3"/>
    <mergeCell ref="M2:N2"/>
    <mergeCell ref="M3:N3"/>
    <mergeCell ref="M4:N4"/>
    <mergeCell ref="M5:N5"/>
    <mergeCell ref="M6:N6"/>
  </mergeCells>
  <phoneticPr fontId="24" type="noConversion"/>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d’impact&amp;RCalcul du budget</oddHeader>
    <oddFooter>&amp;R&amp;G My-SBM</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13431-33B5-4665-8759-65CA6D0286B6}">
  <dimension ref="A1:AU40"/>
  <sheetViews>
    <sheetView workbookViewId="0">
      <pane xSplit="5" ySplit="3" topLeftCell="F4" activePane="bottomRight" state="frozen"/>
      <selection pane="topRight" activeCell="F1" sqref="F1"/>
      <selection pane="bottomLeft" activeCell="A4" sqref="A4"/>
      <selection pane="bottomRight" activeCell="A2" sqref="A2"/>
    </sheetView>
  </sheetViews>
  <sheetFormatPr baseColWidth="10" defaultColWidth="3.6328125" defaultRowHeight="13" x14ac:dyDescent="0.3"/>
  <cols>
    <col min="1" max="5" width="5.6328125" style="7" customWidth="1"/>
    <col min="6" max="47" width="2.6328125" style="7" customWidth="1"/>
    <col min="48" max="16384" width="3.6328125" style="7"/>
  </cols>
  <sheetData>
    <row r="1" spans="1:47" s="8" customFormat="1" ht="123" customHeight="1" thickBot="1" x14ac:dyDescent="0.4">
      <c r="A1" s="117" t="s">
        <v>414</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row>
    <row r="2" spans="1:47" ht="14" customHeight="1" thickTop="1" thickBot="1" x14ac:dyDescent="0.35">
      <c r="F2" s="176" t="s">
        <v>372</v>
      </c>
      <c r="G2" s="177"/>
      <c r="H2" s="177"/>
      <c r="I2" s="178"/>
      <c r="J2" s="176" t="s">
        <v>373</v>
      </c>
      <c r="K2" s="177"/>
      <c r="L2" s="177"/>
      <c r="M2" s="178"/>
      <c r="N2" s="176" t="s">
        <v>374</v>
      </c>
      <c r="O2" s="177"/>
      <c r="P2" s="177"/>
      <c r="Q2" s="178"/>
      <c r="R2" s="176" t="s">
        <v>375</v>
      </c>
      <c r="S2" s="177"/>
      <c r="T2" s="177"/>
      <c r="U2" s="178"/>
      <c r="V2" s="176" t="s">
        <v>376</v>
      </c>
      <c r="W2" s="177"/>
      <c r="X2" s="177"/>
      <c r="Y2" s="178"/>
      <c r="Z2" s="176" t="s">
        <v>377</v>
      </c>
      <c r="AA2" s="177"/>
      <c r="AB2" s="177"/>
      <c r="AC2" s="178"/>
      <c r="AD2" s="176" t="s">
        <v>378</v>
      </c>
      <c r="AE2" s="177"/>
      <c r="AF2" s="177"/>
      <c r="AG2" s="178"/>
      <c r="AH2" s="176" t="s">
        <v>379</v>
      </c>
      <c r="AI2" s="177"/>
      <c r="AJ2" s="177"/>
      <c r="AK2" s="178"/>
      <c r="AL2" s="176" t="s">
        <v>380</v>
      </c>
      <c r="AM2" s="177"/>
      <c r="AN2" s="177"/>
      <c r="AO2" s="178"/>
      <c r="AP2" s="176" t="s">
        <v>381</v>
      </c>
      <c r="AQ2" s="177"/>
      <c r="AR2" s="177"/>
      <c r="AS2" s="178"/>
    </row>
    <row r="3" spans="1:47" ht="13.5" thickTop="1" x14ac:dyDescent="0.3">
      <c r="A3" s="36" t="s">
        <v>1</v>
      </c>
      <c r="B3" s="100" t="s">
        <v>0</v>
      </c>
      <c r="C3" s="100"/>
      <c r="D3" s="100"/>
      <c r="E3" s="145"/>
      <c r="F3" s="173" t="s">
        <v>367</v>
      </c>
      <c r="G3" s="174"/>
      <c r="H3" s="174"/>
      <c r="I3" s="174"/>
      <c r="J3" s="174"/>
      <c r="K3" s="174"/>
      <c r="L3" s="175"/>
      <c r="M3" s="173" t="s">
        <v>368</v>
      </c>
      <c r="N3" s="174"/>
      <c r="O3" s="174"/>
      <c r="P3" s="174"/>
      <c r="Q3" s="174"/>
      <c r="R3" s="174"/>
      <c r="S3" s="175"/>
      <c r="T3" s="173" t="s">
        <v>369</v>
      </c>
      <c r="U3" s="174"/>
      <c r="V3" s="174"/>
      <c r="W3" s="174"/>
      <c r="X3" s="174"/>
      <c r="Y3" s="174"/>
      <c r="Z3" s="175"/>
      <c r="AA3" s="173" t="s">
        <v>370</v>
      </c>
      <c r="AB3" s="174"/>
      <c r="AC3" s="174"/>
      <c r="AD3" s="174"/>
      <c r="AE3" s="174"/>
      <c r="AF3" s="174"/>
      <c r="AG3" s="175"/>
      <c r="AH3" s="173" t="s">
        <v>371</v>
      </c>
      <c r="AI3" s="174"/>
      <c r="AJ3" s="174"/>
      <c r="AK3" s="174"/>
      <c r="AL3" s="174"/>
      <c r="AM3" s="174"/>
      <c r="AN3" s="175"/>
      <c r="AO3" s="173" t="s">
        <v>371</v>
      </c>
      <c r="AP3" s="174"/>
      <c r="AQ3" s="174"/>
      <c r="AR3" s="174"/>
      <c r="AS3" s="174"/>
      <c r="AT3" s="174"/>
      <c r="AU3" s="175"/>
    </row>
    <row r="4" spans="1:47" ht="13" customHeight="1" x14ac:dyDescent="0.3">
      <c r="A4" s="35">
        <v>1</v>
      </c>
      <c r="B4" s="140" t="str">
        <f>IF('Liste des activités'!B4="","",'Liste des activités'!B4)</f>
        <v>Exemple Activité A1</v>
      </c>
      <c r="C4" s="140"/>
      <c r="D4" s="140"/>
      <c r="E4" s="172"/>
      <c r="F4" s="60"/>
      <c r="G4" s="61"/>
      <c r="H4" s="61"/>
      <c r="I4" s="62"/>
      <c r="J4" s="63"/>
      <c r="K4" s="61"/>
      <c r="L4" s="64"/>
      <c r="M4" s="65"/>
      <c r="N4" s="66"/>
      <c r="O4" s="61"/>
      <c r="P4" s="61"/>
      <c r="Q4" s="62"/>
      <c r="R4" s="61"/>
      <c r="S4" s="64"/>
      <c r="T4" s="67"/>
      <c r="U4" s="62"/>
      <c r="V4" s="61"/>
      <c r="W4" s="61"/>
      <c r="X4" s="61"/>
      <c r="Y4" s="62"/>
      <c r="Z4" s="64"/>
      <c r="AA4" s="67"/>
      <c r="AB4" s="61"/>
      <c r="AC4" s="62"/>
      <c r="AD4" s="61"/>
      <c r="AE4" s="61"/>
      <c r="AF4" s="61"/>
      <c r="AG4" s="64"/>
      <c r="AH4" s="67"/>
      <c r="AI4" s="61"/>
      <c r="AJ4" s="61"/>
      <c r="AK4" s="62"/>
      <c r="AL4" s="61"/>
      <c r="AM4" s="61"/>
      <c r="AN4" s="64"/>
      <c r="AO4" s="67"/>
      <c r="AP4" s="66"/>
      <c r="AQ4" s="61"/>
      <c r="AR4" s="61"/>
      <c r="AS4" s="61"/>
      <c r="AT4" s="66"/>
      <c r="AU4" s="64"/>
    </row>
    <row r="5" spans="1:47" ht="13" customHeight="1" x14ac:dyDescent="0.3">
      <c r="A5" s="35">
        <f>A4+1</f>
        <v>2</v>
      </c>
      <c r="B5" s="140" t="str">
        <f>IF('Liste des activités'!B5="","",'Liste des activités'!B5)</f>
        <v>Exemple Activité A2</v>
      </c>
      <c r="C5" s="140"/>
      <c r="D5" s="140"/>
      <c r="E5" s="172"/>
      <c r="F5" s="67"/>
      <c r="G5" s="68"/>
      <c r="H5" s="68"/>
      <c r="I5" s="69"/>
      <c r="J5" s="70"/>
      <c r="K5" s="61"/>
      <c r="L5" s="64"/>
      <c r="M5" s="65"/>
      <c r="N5" s="66"/>
      <c r="O5" s="61"/>
      <c r="P5" s="61"/>
      <c r="Q5" s="62"/>
      <c r="R5" s="61"/>
      <c r="S5" s="64"/>
      <c r="T5" s="67"/>
      <c r="U5" s="62"/>
      <c r="V5" s="61"/>
      <c r="W5" s="61"/>
      <c r="X5" s="61"/>
      <c r="Y5" s="62"/>
      <c r="Z5" s="64"/>
      <c r="AA5" s="67"/>
      <c r="AB5" s="61"/>
      <c r="AC5" s="62"/>
      <c r="AD5" s="61"/>
      <c r="AE5" s="61"/>
      <c r="AF5" s="61"/>
      <c r="AG5" s="64"/>
      <c r="AH5" s="67"/>
      <c r="AI5" s="61"/>
      <c r="AJ5" s="61"/>
      <c r="AK5" s="62"/>
      <c r="AL5" s="61"/>
      <c r="AM5" s="61"/>
      <c r="AN5" s="64"/>
      <c r="AO5" s="67"/>
      <c r="AP5" s="66"/>
      <c r="AQ5" s="61"/>
      <c r="AR5" s="61"/>
      <c r="AS5" s="61"/>
      <c r="AT5" s="66"/>
      <c r="AU5" s="64"/>
    </row>
    <row r="6" spans="1:47" ht="13" customHeight="1" x14ac:dyDescent="0.3">
      <c r="A6" s="35">
        <f t="shared" ref="A6:A38" si="0">A5+1</f>
        <v>3</v>
      </c>
      <c r="B6" s="140" t="str">
        <f>IF('Liste des activités'!B6="","",'Liste des activités'!B6)</f>
        <v>Exemple Activité A3</v>
      </c>
      <c r="C6" s="140"/>
      <c r="D6" s="140"/>
      <c r="E6" s="172"/>
      <c r="F6" s="67"/>
      <c r="G6" s="61"/>
      <c r="H6" s="61"/>
      <c r="I6" s="62"/>
      <c r="J6" s="63"/>
      <c r="K6" s="68"/>
      <c r="L6" s="71"/>
      <c r="M6" s="72"/>
      <c r="N6" s="73"/>
      <c r="O6" s="68"/>
      <c r="P6" s="68"/>
      <c r="Q6" s="62"/>
      <c r="R6" s="61"/>
      <c r="S6" s="64"/>
      <c r="T6" s="67"/>
      <c r="U6" s="62"/>
      <c r="V6" s="61"/>
      <c r="W6" s="61"/>
      <c r="X6" s="61"/>
      <c r="Y6" s="62"/>
      <c r="Z6" s="64"/>
      <c r="AA6" s="67"/>
      <c r="AB6" s="61"/>
      <c r="AC6" s="62"/>
      <c r="AD6" s="61"/>
      <c r="AE6" s="61"/>
      <c r="AF6" s="61"/>
      <c r="AG6" s="64"/>
      <c r="AH6" s="67"/>
      <c r="AI6" s="61"/>
      <c r="AJ6" s="61"/>
      <c r="AK6" s="62"/>
      <c r="AL6" s="61"/>
      <c r="AM6" s="61"/>
      <c r="AN6" s="64"/>
      <c r="AO6" s="67"/>
      <c r="AP6" s="66"/>
      <c r="AQ6" s="61"/>
      <c r="AR6" s="61"/>
      <c r="AS6" s="61"/>
      <c r="AT6" s="66"/>
      <c r="AU6" s="64"/>
    </row>
    <row r="7" spans="1:47" ht="13" customHeight="1" x14ac:dyDescent="0.3">
      <c r="A7" s="35">
        <f t="shared" si="0"/>
        <v>4</v>
      </c>
      <c r="B7" s="140" t="str">
        <f>IF('Liste des activités'!B7="","",'Liste des activités'!B7)</f>
        <v>Exemple Activité A4</v>
      </c>
      <c r="C7" s="140"/>
      <c r="D7" s="140"/>
      <c r="E7" s="172"/>
      <c r="F7" s="67"/>
      <c r="G7" s="61"/>
      <c r="H7" s="61"/>
      <c r="I7" s="62"/>
      <c r="J7" s="63"/>
      <c r="K7" s="61"/>
      <c r="L7" s="64"/>
      <c r="M7" s="65"/>
      <c r="N7" s="66"/>
      <c r="O7" s="61"/>
      <c r="P7" s="61"/>
      <c r="Q7" s="69"/>
      <c r="R7" s="61"/>
      <c r="S7" s="64"/>
      <c r="T7" s="67"/>
      <c r="U7" s="62"/>
      <c r="V7" s="61"/>
      <c r="W7" s="61"/>
      <c r="X7" s="61"/>
      <c r="Y7" s="62"/>
      <c r="Z7" s="64"/>
      <c r="AA7" s="67"/>
      <c r="AB7" s="61"/>
      <c r="AC7" s="62"/>
      <c r="AD7" s="61"/>
      <c r="AE7" s="61"/>
      <c r="AF7" s="61"/>
      <c r="AG7" s="64"/>
      <c r="AH7" s="67"/>
      <c r="AI7" s="61"/>
      <c r="AJ7" s="61"/>
      <c r="AK7" s="62"/>
      <c r="AL7" s="61"/>
      <c r="AM7" s="61"/>
      <c r="AN7" s="64"/>
      <c r="AO7" s="67"/>
      <c r="AP7" s="66"/>
      <c r="AQ7" s="61"/>
      <c r="AR7" s="61"/>
      <c r="AS7" s="61"/>
      <c r="AT7" s="66"/>
      <c r="AU7" s="64"/>
    </row>
    <row r="8" spans="1:47" x14ac:dyDescent="0.3">
      <c r="A8" s="35">
        <f t="shared" si="0"/>
        <v>5</v>
      </c>
      <c r="B8" s="140" t="str">
        <f>IF('Liste des activités'!B8="","",'Liste des activités'!B8)</f>
        <v>Efface ces exemples</v>
      </c>
      <c r="C8" s="140"/>
      <c r="D8" s="140"/>
      <c r="E8" s="172"/>
      <c r="F8" s="67"/>
      <c r="G8" s="61"/>
      <c r="H8" s="61"/>
      <c r="I8" s="62"/>
      <c r="J8" s="63"/>
      <c r="K8" s="61"/>
      <c r="L8" s="64"/>
      <c r="M8" s="65"/>
      <c r="N8" s="66"/>
      <c r="O8" s="61"/>
      <c r="P8" s="61"/>
      <c r="Q8" s="62"/>
      <c r="R8" s="61"/>
      <c r="S8" s="64"/>
      <c r="T8" s="67"/>
      <c r="U8" s="62"/>
      <c r="V8" s="61"/>
      <c r="W8" s="61"/>
      <c r="X8" s="61"/>
      <c r="Y8" s="62"/>
      <c r="Z8" s="64"/>
      <c r="AA8" s="67"/>
      <c r="AB8" s="61"/>
      <c r="AC8" s="62"/>
      <c r="AD8" s="61"/>
      <c r="AE8" s="61"/>
      <c r="AF8" s="61"/>
      <c r="AG8" s="64"/>
      <c r="AH8" s="67"/>
      <c r="AI8" s="61"/>
      <c r="AJ8" s="61"/>
      <c r="AK8" s="62"/>
      <c r="AL8" s="61"/>
      <c r="AM8" s="61"/>
      <c r="AN8" s="64"/>
      <c r="AO8" s="67"/>
      <c r="AP8" s="66"/>
      <c r="AQ8" s="61"/>
      <c r="AR8" s="61"/>
      <c r="AS8" s="61"/>
      <c r="AT8" s="66"/>
      <c r="AU8" s="64"/>
    </row>
    <row r="9" spans="1:47" x14ac:dyDescent="0.3">
      <c r="A9" s="35">
        <f t="shared" si="0"/>
        <v>6</v>
      </c>
      <c r="B9" s="140" t="str">
        <f>IF('Liste des activités'!B9="","",'Liste des activités'!B9)</f>
        <v/>
      </c>
      <c r="C9" s="140"/>
      <c r="D9" s="140"/>
      <c r="E9" s="172"/>
      <c r="F9" s="67"/>
      <c r="G9" s="61"/>
      <c r="H9" s="61"/>
      <c r="I9" s="62"/>
      <c r="J9" s="63"/>
      <c r="K9" s="61"/>
      <c r="L9" s="64"/>
      <c r="M9" s="65"/>
      <c r="N9" s="66"/>
      <c r="O9" s="61"/>
      <c r="P9" s="61"/>
      <c r="Q9" s="62"/>
      <c r="R9" s="61"/>
      <c r="S9" s="64"/>
      <c r="T9" s="67"/>
      <c r="U9" s="62"/>
      <c r="V9" s="61"/>
      <c r="W9" s="61"/>
      <c r="X9" s="61"/>
      <c r="Y9" s="62"/>
      <c r="Z9" s="64"/>
      <c r="AA9" s="67"/>
      <c r="AB9" s="61"/>
      <c r="AC9" s="62"/>
      <c r="AD9" s="61"/>
      <c r="AE9" s="61"/>
      <c r="AF9" s="61"/>
      <c r="AG9" s="64"/>
      <c r="AH9" s="67"/>
      <c r="AI9" s="61"/>
      <c r="AJ9" s="61"/>
      <c r="AK9" s="62"/>
      <c r="AL9" s="61"/>
      <c r="AM9" s="61"/>
      <c r="AN9" s="64"/>
      <c r="AO9" s="67"/>
      <c r="AP9" s="66"/>
      <c r="AQ9" s="61"/>
      <c r="AR9" s="61"/>
      <c r="AS9" s="61"/>
      <c r="AT9" s="66"/>
      <c r="AU9" s="64"/>
    </row>
    <row r="10" spans="1:47" x14ac:dyDescent="0.3">
      <c r="A10" s="35">
        <f t="shared" si="0"/>
        <v>7</v>
      </c>
      <c r="B10" s="140" t="str">
        <f>IF('Liste des activités'!B10="","",'Liste des activités'!B10)</f>
        <v/>
      </c>
      <c r="C10" s="140"/>
      <c r="D10" s="140"/>
      <c r="E10" s="172"/>
      <c r="F10" s="67"/>
      <c r="G10" s="61"/>
      <c r="H10" s="61"/>
      <c r="I10" s="62"/>
      <c r="J10" s="63"/>
      <c r="K10" s="61"/>
      <c r="L10" s="64"/>
      <c r="M10" s="65"/>
      <c r="N10" s="66"/>
      <c r="O10" s="61"/>
      <c r="P10" s="61"/>
      <c r="Q10" s="62"/>
      <c r="R10" s="61"/>
      <c r="S10" s="64"/>
      <c r="T10" s="67"/>
      <c r="U10" s="62"/>
      <c r="V10" s="61"/>
      <c r="W10" s="61"/>
      <c r="X10" s="61"/>
      <c r="Y10" s="62"/>
      <c r="Z10" s="64"/>
      <c r="AA10" s="67"/>
      <c r="AB10" s="61"/>
      <c r="AC10" s="62"/>
      <c r="AD10" s="61"/>
      <c r="AE10" s="61"/>
      <c r="AF10" s="61"/>
      <c r="AG10" s="64"/>
      <c r="AH10" s="67"/>
      <c r="AI10" s="61"/>
      <c r="AJ10" s="61"/>
      <c r="AK10" s="62"/>
      <c r="AL10" s="61"/>
      <c r="AM10" s="61"/>
      <c r="AN10" s="64"/>
      <c r="AO10" s="67"/>
      <c r="AP10" s="66"/>
      <c r="AQ10" s="61"/>
      <c r="AR10" s="61"/>
      <c r="AS10" s="61"/>
      <c r="AT10" s="66"/>
      <c r="AU10" s="64"/>
    </row>
    <row r="11" spans="1:47" x14ac:dyDescent="0.3">
      <c r="A11" s="35">
        <f t="shared" si="0"/>
        <v>8</v>
      </c>
      <c r="B11" s="140" t="str">
        <f>IF('Liste des activités'!B11="","",'Liste des activités'!B11)</f>
        <v/>
      </c>
      <c r="C11" s="140"/>
      <c r="D11" s="140"/>
      <c r="E11" s="172"/>
      <c r="F11" s="67"/>
      <c r="G11" s="61"/>
      <c r="H11" s="61"/>
      <c r="I11" s="62"/>
      <c r="J11" s="63"/>
      <c r="K11" s="61"/>
      <c r="L11" s="64"/>
      <c r="M11" s="65"/>
      <c r="N11" s="66"/>
      <c r="O11" s="61"/>
      <c r="P11" s="61"/>
      <c r="Q11" s="62"/>
      <c r="R11" s="61"/>
      <c r="S11" s="64"/>
      <c r="T11" s="67"/>
      <c r="U11" s="62"/>
      <c r="V11" s="61"/>
      <c r="W11" s="61"/>
      <c r="X11" s="61"/>
      <c r="Y11" s="62"/>
      <c r="Z11" s="64"/>
      <c r="AA11" s="67"/>
      <c r="AB11" s="61"/>
      <c r="AC11" s="62"/>
      <c r="AD11" s="61"/>
      <c r="AE11" s="61"/>
      <c r="AF11" s="61"/>
      <c r="AG11" s="64"/>
      <c r="AH11" s="67"/>
      <c r="AI11" s="61"/>
      <c r="AJ11" s="61"/>
      <c r="AK11" s="62"/>
      <c r="AL11" s="61"/>
      <c r="AM11" s="61"/>
      <c r="AN11" s="64"/>
      <c r="AO11" s="67"/>
      <c r="AP11" s="66"/>
      <c r="AQ11" s="61"/>
      <c r="AR11" s="61"/>
      <c r="AS11" s="61"/>
      <c r="AT11" s="66"/>
      <c r="AU11" s="64"/>
    </row>
    <row r="12" spans="1:47" x14ac:dyDescent="0.3">
      <c r="A12" s="35">
        <f t="shared" si="0"/>
        <v>9</v>
      </c>
      <c r="B12" s="140" t="str">
        <f>IF('Liste des activités'!B12="","",'Liste des activités'!B12)</f>
        <v/>
      </c>
      <c r="C12" s="140"/>
      <c r="D12" s="140"/>
      <c r="E12" s="172"/>
      <c r="F12" s="67"/>
      <c r="G12" s="61"/>
      <c r="H12" s="61"/>
      <c r="I12" s="62"/>
      <c r="J12" s="63"/>
      <c r="K12" s="61"/>
      <c r="L12" s="64"/>
      <c r="M12" s="65"/>
      <c r="N12" s="66"/>
      <c r="O12" s="61"/>
      <c r="P12" s="61"/>
      <c r="Q12" s="62"/>
      <c r="R12" s="61"/>
      <c r="S12" s="64"/>
      <c r="T12" s="67"/>
      <c r="U12" s="62"/>
      <c r="V12" s="61"/>
      <c r="W12" s="61"/>
      <c r="X12" s="61"/>
      <c r="Y12" s="62"/>
      <c r="Z12" s="64"/>
      <c r="AA12" s="67"/>
      <c r="AB12" s="61"/>
      <c r="AC12" s="62"/>
      <c r="AD12" s="61"/>
      <c r="AE12" s="61"/>
      <c r="AF12" s="61"/>
      <c r="AG12" s="64"/>
      <c r="AH12" s="67"/>
      <c r="AI12" s="61"/>
      <c r="AJ12" s="61"/>
      <c r="AK12" s="62"/>
      <c r="AL12" s="61"/>
      <c r="AM12" s="61"/>
      <c r="AN12" s="64"/>
      <c r="AO12" s="67"/>
      <c r="AP12" s="66"/>
      <c r="AQ12" s="61"/>
      <c r="AR12" s="61"/>
      <c r="AS12" s="61"/>
      <c r="AT12" s="66"/>
      <c r="AU12" s="64"/>
    </row>
    <row r="13" spans="1:47" x14ac:dyDescent="0.3">
      <c r="A13" s="35">
        <f t="shared" si="0"/>
        <v>10</v>
      </c>
      <c r="B13" s="140" t="str">
        <f>IF('Liste des activités'!B13="","",'Liste des activités'!B13)</f>
        <v/>
      </c>
      <c r="C13" s="140"/>
      <c r="D13" s="140"/>
      <c r="E13" s="172"/>
      <c r="F13" s="67"/>
      <c r="G13" s="61"/>
      <c r="H13" s="61"/>
      <c r="I13" s="62"/>
      <c r="J13" s="63"/>
      <c r="K13" s="61"/>
      <c r="L13" s="64"/>
      <c r="M13" s="65"/>
      <c r="N13" s="66"/>
      <c r="O13" s="61"/>
      <c r="P13" s="61"/>
      <c r="Q13" s="62"/>
      <c r="R13" s="61"/>
      <c r="S13" s="64"/>
      <c r="T13" s="67"/>
      <c r="U13" s="62"/>
      <c r="V13" s="61"/>
      <c r="W13" s="61"/>
      <c r="X13" s="61"/>
      <c r="Y13" s="62"/>
      <c r="Z13" s="64"/>
      <c r="AA13" s="67"/>
      <c r="AB13" s="61"/>
      <c r="AC13" s="62"/>
      <c r="AD13" s="61"/>
      <c r="AE13" s="61"/>
      <c r="AF13" s="61"/>
      <c r="AG13" s="64"/>
      <c r="AH13" s="67"/>
      <c r="AI13" s="61"/>
      <c r="AJ13" s="61"/>
      <c r="AK13" s="62"/>
      <c r="AL13" s="61"/>
      <c r="AM13" s="61"/>
      <c r="AN13" s="64"/>
      <c r="AO13" s="67"/>
      <c r="AP13" s="66"/>
      <c r="AQ13" s="61"/>
      <c r="AR13" s="61"/>
      <c r="AS13" s="61"/>
      <c r="AT13" s="66"/>
      <c r="AU13" s="64"/>
    </row>
    <row r="14" spans="1:47" x14ac:dyDescent="0.3">
      <c r="A14" s="35">
        <f t="shared" si="0"/>
        <v>11</v>
      </c>
      <c r="B14" s="140" t="str">
        <f>IF('Liste des activités'!B14="","",'Liste des activités'!B14)</f>
        <v/>
      </c>
      <c r="C14" s="140"/>
      <c r="D14" s="140"/>
      <c r="E14" s="172"/>
      <c r="F14" s="67"/>
      <c r="G14" s="61"/>
      <c r="H14" s="61"/>
      <c r="I14" s="62"/>
      <c r="J14" s="63"/>
      <c r="K14" s="61"/>
      <c r="L14" s="64"/>
      <c r="M14" s="65"/>
      <c r="N14" s="66"/>
      <c r="O14" s="61"/>
      <c r="P14" s="61"/>
      <c r="Q14" s="62"/>
      <c r="R14" s="61"/>
      <c r="S14" s="64"/>
      <c r="T14" s="67"/>
      <c r="U14" s="62"/>
      <c r="V14" s="61"/>
      <c r="W14" s="61"/>
      <c r="X14" s="61"/>
      <c r="Y14" s="62"/>
      <c r="Z14" s="64"/>
      <c r="AA14" s="67"/>
      <c r="AB14" s="61"/>
      <c r="AC14" s="62"/>
      <c r="AD14" s="61"/>
      <c r="AE14" s="61"/>
      <c r="AF14" s="61"/>
      <c r="AG14" s="64"/>
      <c r="AH14" s="67"/>
      <c r="AI14" s="61"/>
      <c r="AJ14" s="61"/>
      <c r="AK14" s="62"/>
      <c r="AL14" s="61"/>
      <c r="AM14" s="61"/>
      <c r="AN14" s="64"/>
      <c r="AO14" s="67"/>
      <c r="AP14" s="66"/>
      <c r="AQ14" s="61"/>
      <c r="AR14" s="61"/>
      <c r="AS14" s="61"/>
      <c r="AT14" s="66"/>
      <c r="AU14" s="64"/>
    </row>
    <row r="15" spans="1:47" x14ac:dyDescent="0.3">
      <c r="A15" s="35">
        <f t="shared" si="0"/>
        <v>12</v>
      </c>
      <c r="B15" s="140" t="str">
        <f>IF('Liste des activités'!B15="","",'Liste des activités'!B15)</f>
        <v/>
      </c>
      <c r="C15" s="140"/>
      <c r="D15" s="140"/>
      <c r="E15" s="172"/>
      <c r="F15" s="67"/>
      <c r="G15" s="61"/>
      <c r="H15" s="61"/>
      <c r="I15" s="62"/>
      <c r="J15" s="63"/>
      <c r="K15" s="61"/>
      <c r="L15" s="64"/>
      <c r="M15" s="65"/>
      <c r="N15" s="66"/>
      <c r="O15" s="61"/>
      <c r="P15" s="61"/>
      <c r="Q15" s="62"/>
      <c r="R15" s="61"/>
      <c r="S15" s="64"/>
      <c r="T15" s="67"/>
      <c r="U15" s="62"/>
      <c r="V15" s="61"/>
      <c r="W15" s="61"/>
      <c r="X15" s="61"/>
      <c r="Y15" s="62"/>
      <c r="Z15" s="64"/>
      <c r="AA15" s="67"/>
      <c r="AB15" s="61"/>
      <c r="AC15" s="62"/>
      <c r="AD15" s="61"/>
      <c r="AE15" s="61"/>
      <c r="AF15" s="61"/>
      <c r="AG15" s="64"/>
      <c r="AH15" s="67"/>
      <c r="AI15" s="61"/>
      <c r="AJ15" s="61"/>
      <c r="AK15" s="62"/>
      <c r="AL15" s="61"/>
      <c r="AM15" s="61"/>
      <c r="AN15" s="64"/>
      <c r="AO15" s="67"/>
      <c r="AP15" s="66"/>
      <c r="AQ15" s="61"/>
      <c r="AR15" s="61"/>
      <c r="AS15" s="61"/>
      <c r="AT15" s="66"/>
      <c r="AU15" s="64"/>
    </row>
    <row r="16" spans="1:47" x14ac:dyDescent="0.3">
      <c r="A16" s="35">
        <f t="shared" si="0"/>
        <v>13</v>
      </c>
      <c r="B16" s="140" t="str">
        <f>IF('Liste des activités'!B16="","",'Liste des activités'!B16)</f>
        <v/>
      </c>
      <c r="C16" s="140"/>
      <c r="D16" s="140"/>
      <c r="E16" s="172"/>
      <c r="F16" s="67"/>
      <c r="G16" s="61"/>
      <c r="H16" s="61"/>
      <c r="I16" s="62"/>
      <c r="J16" s="63"/>
      <c r="K16" s="61"/>
      <c r="L16" s="64"/>
      <c r="M16" s="65"/>
      <c r="N16" s="66"/>
      <c r="O16" s="61"/>
      <c r="P16" s="61"/>
      <c r="Q16" s="62"/>
      <c r="R16" s="61"/>
      <c r="S16" s="64"/>
      <c r="T16" s="67"/>
      <c r="U16" s="62"/>
      <c r="V16" s="61"/>
      <c r="W16" s="61"/>
      <c r="X16" s="61"/>
      <c r="Y16" s="62"/>
      <c r="Z16" s="64"/>
      <c r="AA16" s="67"/>
      <c r="AB16" s="61"/>
      <c r="AC16" s="62"/>
      <c r="AD16" s="61"/>
      <c r="AE16" s="61"/>
      <c r="AF16" s="61"/>
      <c r="AG16" s="64"/>
      <c r="AH16" s="67"/>
      <c r="AI16" s="61"/>
      <c r="AJ16" s="61"/>
      <c r="AK16" s="62"/>
      <c r="AL16" s="61"/>
      <c r="AM16" s="61"/>
      <c r="AN16" s="64"/>
      <c r="AO16" s="67"/>
      <c r="AP16" s="66"/>
      <c r="AQ16" s="61"/>
      <c r="AR16" s="61"/>
      <c r="AS16" s="61"/>
      <c r="AT16" s="66"/>
      <c r="AU16" s="64"/>
    </row>
    <row r="17" spans="1:47" x14ac:dyDescent="0.3">
      <c r="A17" s="35">
        <f t="shared" si="0"/>
        <v>14</v>
      </c>
      <c r="B17" s="140" t="str">
        <f>IF('Liste des activités'!B17="","",'Liste des activités'!B17)</f>
        <v/>
      </c>
      <c r="C17" s="140"/>
      <c r="D17" s="140"/>
      <c r="E17" s="172"/>
      <c r="F17" s="67"/>
      <c r="G17" s="61"/>
      <c r="H17" s="61"/>
      <c r="I17" s="62"/>
      <c r="J17" s="63"/>
      <c r="K17" s="61"/>
      <c r="L17" s="64"/>
      <c r="M17" s="65"/>
      <c r="N17" s="66"/>
      <c r="O17" s="61"/>
      <c r="P17" s="61"/>
      <c r="Q17" s="62"/>
      <c r="R17" s="61"/>
      <c r="S17" s="64"/>
      <c r="T17" s="67"/>
      <c r="U17" s="62"/>
      <c r="V17" s="61"/>
      <c r="W17" s="61"/>
      <c r="X17" s="61"/>
      <c r="Y17" s="62"/>
      <c r="Z17" s="64"/>
      <c r="AA17" s="67"/>
      <c r="AB17" s="61"/>
      <c r="AC17" s="62"/>
      <c r="AD17" s="61"/>
      <c r="AE17" s="61"/>
      <c r="AF17" s="61"/>
      <c r="AG17" s="64"/>
      <c r="AH17" s="67"/>
      <c r="AI17" s="61"/>
      <c r="AJ17" s="61"/>
      <c r="AK17" s="62"/>
      <c r="AL17" s="61"/>
      <c r="AM17" s="61"/>
      <c r="AN17" s="64"/>
      <c r="AO17" s="67"/>
      <c r="AP17" s="66"/>
      <c r="AQ17" s="61"/>
      <c r="AR17" s="61"/>
      <c r="AS17" s="61"/>
      <c r="AT17" s="66"/>
      <c r="AU17" s="64"/>
    </row>
    <row r="18" spans="1:47" x14ac:dyDescent="0.3">
      <c r="A18" s="35">
        <f t="shared" si="0"/>
        <v>15</v>
      </c>
      <c r="B18" s="140" t="str">
        <f>IF('Liste des activités'!B18="","",'Liste des activités'!B18)</f>
        <v/>
      </c>
      <c r="C18" s="140"/>
      <c r="D18" s="140"/>
      <c r="E18" s="172"/>
      <c r="F18" s="67"/>
      <c r="G18" s="61"/>
      <c r="H18" s="61"/>
      <c r="I18" s="62"/>
      <c r="J18" s="63"/>
      <c r="K18" s="61"/>
      <c r="L18" s="64"/>
      <c r="M18" s="65"/>
      <c r="N18" s="66"/>
      <c r="O18" s="61"/>
      <c r="P18" s="61"/>
      <c r="Q18" s="62"/>
      <c r="R18" s="61"/>
      <c r="S18" s="64"/>
      <c r="T18" s="67"/>
      <c r="U18" s="62"/>
      <c r="V18" s="61"/>
      <c r="W18" s="61"/>
      <c r="X18" s="61"/>
      <c r="Y18" s="62"/>
      <c r="Z18" s="64"/>
      <c r="AA18" s="67"/>
      <c r="AB18" s="61"/>
      <c r="AC18" s="62"/>
      <c r="AD18" s="61"/>
      <c r="AE18" s="61"/>
      <c r="AF18" s="61"/>
      <c r="AG18" s="64"/>
      <c r="AH18" s="67"/>
      <c r="AI18" s="61"/>
      <c r="AJ18" s="61"/>
      <c r="AK18" s="62"/>
      <c r="AL18" s="61"/>
      <c r="AM18" s="61"/>
      <c r="AN18" s="64"/>
      <c r="AO18" s="67"/>
      <c r="AP18" s="66"/>
      <c r="AQ18" s="61"/>
      <c r="AR18" s="61"/>
      <c r="AS18" s="61"/>
      <c r="AT18" s="66"/>
      <c r="AU18" s="64"/>
    </row>
    <row r="19" spans="1:47" x14ac:dyDescent="0.3">
      <c r="A19" s="35">
        <f t="shared" si="0"/>
        <v>16</v>
      </c>
      <c r="B19" s="140" t="str">
        <f>IF('Liste des activités'!B19="","",'Liste des activités'!B19)</f>
        <v/>
      </c>
      <c r="C19" s="140"/>
      <c r="D19" s="140"/>
      <c r="E19" s="172"/>
      <c r="F19" s="67"/>
      <c r="G19" s="61"/>
      <c r="H19" s="61"/>
      <c r="I19" s="62"/>
      <c r="J19" s="63"/>
      <c r="K19" s="61"/>
      <c r="L19" s="64"/>
      <c r="M19" s="65"/>
      <c r="N19" s="66"/>
      <c r="O19" s="61"/>
      <c r="P19" s="61"/>
      <c r="Q19" s="62"/>
      <c r="R19" s="61"/>
      <c r="S19" s="64"/>
      <c r="T19" s="67"/>
      <c r="U19" s="62"/>
      <c r="V19" s="61"/>
      <c r="W19" s="61"/>
      <c r="X19" s="61"/>
      <c r="Y19" s="62"/>
      <c r="Z19" s="64"/>
      <c r="AA19" s="67"/>
      <c r="AB19" s="61"/>
      <c r="AC19" s="62"/>
      <c r="AD19" s="61"/>
      <c r="AE19" s="61"/>
      <c r="AF19" s="61"/>
      <c r="AG19" s="64"/>
      <c r="AH19" s="67"/>
      <c r="AI19" s="61"/>
      <c r="AJ19" s="61"/>
      <c r="AK19" s="62"/>
      <c r="AL19" s="61"/>
      <c r="AM19" s="61"/>
      <c r="AN19" s="64"/>
      <c r="AO19" s="67"/>
      <c r="AP19" s="66"/>
      <c r="AQ19" s="61"/>
      <c r="AR19" s="61"/>
      <c r="AS19" s="61"/>
      <c r="AT19" s="66"/>
      <c r="AU19" s="64"/>
    </row>
    <row r="20" spans="1:47" x14ac:dyDescent="0.3">
      <c r="A20" s="35">
        <f t="shared" si="0"/>
        <v>17</v>
      </c>
      <c r="B20" s="140" t="str">
        <f>IF('Liste des activités'!B20="","",'Liste des activités'!B20)</f>
        <v/>
      </c>
      <c r="C20" s="140"/>
      <c r="D20" s="140"/>
      <c r="E20" s="172"/>
      <c r="F20" s="67"/>
      <c r="G20" s="61"/>
      <c r="H20" s="61"/>
      <c r="I20" s="62"/>
      <c r="J20" s="63"/>
      <c r="K20" s="61"/>
      <c r="L20" s="64"/>
      <c r="M20" s="65"/>
      <c r="N20" s="66"/>
      <c r="O20" s="61"/>
      <c r="P20" s="61"/>
      <c r="Q20" s="62"/>
      <c r="R20" s="61"/>
      <c r="S20" s="64"/>
      <c r="T20" s="67"/>
      <c r="U20" s="62"/>
      <c r="V20" s="61"/>
      <c r="W20" s="61"/>
      <c r="X20" s="61"/>
      <c r="Y20" s="62"/>
      <c r="Z20" s="64"/>
      <c r="AA20" s="67"/>
      <c r="AB20" s="61"/>
      <c r="AC20" s="62"/>
      <c r="AD20" s="61"/>
      <c r="AE20" s="61"/>
      <c r="AF20" s="61"/>
      <c r="AG20" s="64"/>
      <c r="AH20" s="67"/>
      <c r="AI20" s="61"/>
      <c r="AJ20" s="61"/>
      <c r="AK20" s="62"/>
      <c r="AL20" s="61"/>
      <c r="AM20" s="61"/>
      <c r="AN20" s="64"/>
      <c r="AO20" s="67"/>
      <c r="AP20" s="66"/>
      <c r="AQ20" s="61"/>
      <c r="AR20" s="61"/>
      <c r="AS20" s="61"/>
      <c r="AT20" s="66"/>
      <c r="AU20" s="64"/>
    </row>
    <row r="21" spans="1:47" x14ac:dyDescent="0.3">
      <c r="A21" s="35">
        <f t="shared" si="0"/>
        <v>18</v>
      </c>
      <c r="B21" s="140" t="str">
        <f>IF('Liste des activités'!B21="","",'Liste des activités'!B21)</f>
        <v/>
      </c>
      <c r="C21" s="140"/>
      <c r="D21" s="140"/>
      <c r="E21" s="172"/>
      <c r="F21" s="67"/>
      <c r="G21" s="61"/>
      <c r="H21" s="61"/>
      <c r="I21" s="62"/>
      <c r="J21" s="63"/>
      <c r="K21" s="61"/>
      <c r="L21" s="64"/>
      <c r="M21" s="65"/>
      <c r="N21" s="66"/>
      <c r="O21" s="61"/>
      <c r="P21" s="61"/>
      <c r="Q21" s="62"/>
      <c r="R21" s="61"/>
      <c r="S21" s="64"/>
      <c r="T21" s="67"/>
      <c r="U21" s="62"/>
      <c r="V21" s="61"/>
      <c r="W21" s="61"/>
      <c r="X21" s="61"/>
      <c r="Y21" s="62"/>
      <c r="Z21" s="64"/>
      <c r="AA21" s="67"/>
      <c r="AB21" s="61"/>
      <c r="AC21" s="62"/>
      <c r="AD21" s="61"/>
      <c r="AE21" s="61"/>
      <c r="AF21" s="61"/>
      <c r="AG21" s="64"/>
      <c r="AH21" s="67"/>
      <c r="AI21" s="61"/>
      <c r="AJ21" s="61"/>
      <c r="AK21" s="62"/>
      <c r="AL21" s="61"/>
      <c r="AM21" s="61"/>
      <c r="AN21" s="64"/>
      <c r="AO21" s="67"/>
      <c r="AP21" s="66"/>
      <c r="AQ21" s="61"/>
      <c r="AR21" s="61"/>
      <c r="AS21" s="61"/>
      <c r="AT21" s="66"/>
      <c r="AU21" s="64"/>
    </row>
    <row r="22" spans="1:47" x14ac:dyDescent="0.3">
      <c r="A22" s="35">
        <f t="shared" si="0"/>
        <v>19</v>
      </c>
      <c r="B22" s="140" t="str">
        <f>IF('Liste des activités'!B22="","",'Liste des activités'!B22)</f>
        <v/>
      </c>
      <c r="C22" s="140"/>
      <c r="D22" s="140"/>
      <c r="E22" s="172"/>
      <c r="F22" s="67"/>
      <c r="G22" s="61"/>
      <c r="H22" s="61"/>
      <c r="I22" s="62"/>
      <c r="J22" s="63"/>
      <c r="K22" s="61"/>
      <c r="L22" s="64"/>
      <c r="M22" s="65"/>
      <c r="N22" s="66"/>
      <c r="O22" s="61"/>
      <c r="P22" s="61"/>
      <c r="Q22" s="62"/>
      <c r="R22" s="61"/>
      <c r="S22" s="64"/>
      <c r="T22" s="67"/>
      <c r="U22" s="62"/>
      <c r="V22" s="61"/>
      <c r="W22" s="61"/>
      <c r="X22" s="61"/>
      <c r="Y22" s="62"/>
      <c r="Z22" s="64"/>
      <c r="AA22" s="67"/>
      <c r="AB22" s="61"/>
      <c r="AC22" s="62"/>
      <c r="AD22" s="61"/>
      <c r="AE22" s="61"/>
      <c r="AF22" s="61"/>
      <c r="AG22" s="64"/>
      <c r="AH22" s="67"/>
      <c r="AI22" s="61"/>
      <c r="AJ22" s="61"/>
      <c r="AK22" s="62"/>
      <c r="AL22" s="61"/>
      <c r="AM22" s="61"/>
      <c r="AN22" s="64"/>
      <c r="AO22" s="67"/>
      <c r="AP22" s="66"/>
      <c r="AQ22" s="61"/>
      <c r="AR22" s="61"/>
      <c r="AS22" s="61"/>
      <c r="AT22" s="66"/>
      <c r="AU22" s="64"/>
    </row>
    <row r="23" spans="1:47" x14ac:dyDescent="0.3">
      <c r="A23" s="35">
        <f t="shared" si="0"/>
        <v>20</v>
      </c>
      <c r="B23" s="140" t="str">
        <f>IF('Liste des activités'!B23="","",'Liste des activités'!B23)</f>
        <v/>
      </c>
      <c r="C23" s="140"/>
      <c r="D23" s="140"/>
      <c r="E23" s="172"/>
      <c r="F23" s="67"/>
      <c r="G23" s="61"/>
      <c r="H23" s="61"/>
      <c r="I23" s="62"/>
      <c r="J23" s="63"/>
      <c r="K23" s="61"/>
      <c r="L23" s="64"/>
      <c r="M23" s="65"/>
      <c r="N23" s="66"/>
      <c r="O23" s="61"/>
      <c r="P23" s="61"/>
      <c r="Q23" s="62"/>
      <c r="R23" s="61"/>
      <c r="S23" s="64"/>
      <c r="T23" s="67"/>
      <c r="U23" s="62"/>
      <c r="V23" s="61"/>
      <c r="W23" s="61"/>
      <c r="X23" s="61"/>
      <c r="Y23" s="62"/>
      <c r="Z23" s="64"/>
      <c r="AA23" s="67"/>
      <c r="AB23" s="61"/>
      <c r="AC23" s="62"/>
      <c r="AD23" s="61"/>
      <c r="AE23" s="61"/>
      <c r="AF23" s="61"/>
      <c r="AG23" s="64"/>
      <c r="AH23" s="67"/>
      <c r="AI23" s="61"/>
      <c r="AJ23" s="61"/>
      <c r="AK23" s="62"/>
      <c r="AL23" s="61"/>
      <c r="AM23" s="61"/>
      <c r="AN23" s="64"/>
      <c r="AO23" s="67"/>
      <c r="AP23" s="66"/>
      <c r="AQ23" s="61"/>
      <c r="AR23" s="61"/>
      <c r="AS23" s="61"/>
      <c r="AT23" s="66"/>
      <c r="AU23" s="64"/>
    </row>
    <row r="24" spans="1:47" x14ac:dyDescent="0.3">
      <c r="A24" s="35">
        <f t="shared" si="0"/>
        <v>21</v>
      </c>
      <c r="B24" s="140" t="str">
        <f>IF('Liste des activités'!B24="","",'Liste des activités'!B24)</f>
        <v/>
      </c>
      <c r="C24" s="140"/>
      <c r="D24" s="140"/>
      <c r="E24" s="172"/>
      <c r="F24" s="67"/>
      <c r="G24" s="61"/>
      <c r="H24" s="61"/>
      <c r="I24" s="62"/>
      <c r="J24" s="63"/>
      <c r="K24" s="61"/>
      <c r="L24" s="64"/>
      <c r="M24" s="65"/>
      <c r="N24" s="66"/>
      <c r="O24" s="61"/>
      <c r="P24" s="61"/>
      <c r="Q24" s="62"/>
      <c r="R24" s="61"/>
      <c r="S24" s="64"/>
      <c r="T24" s="67"/>
      <c r="U24" s="62"/>
      <c r="V24" s="61"/>
      <c r="W24" s="61"/>
      <c r="X24" s="61"/>
      <c r="Y24" s="62"/>
      <c r="Z24" s="64"/>
      <c r="AA24" s="67"/>
      <c r="AB24" s="61"/>
      <c r="AC24" s="62"/>
      <c r="AD24" s="61"/>
      <c r="AE24" s="61"/>
      <c r="AF24" s="61"/>
      <c r="AG24" s="64"/>
      <c r="AH24" s="67"/>
      <c r="AI24" s="61"/>
      <c r="AJ24" s="61"/>
      <c r="AK24" s="62"/>
      <c r="AL24" s="61"/>
      <c r="AM24" s="61"/>
      <c r="AN24" s="64"/>
      <c r="AO24" s="67"/>
      <c r="AP24" s="66"/>
      <c r="AQ24" s="61"/>
      <c r="AR24" s="61"/>
      <c r="AS24" s="61"/>
      <c r="AT24" s="66"/>
      <c r="AU24" s="64"/>
    </row>
    <row r="25" spans="1:47" x14ac:dyDescent="0.3">
      <c r="A25" s="35">
        <f t="shared" si="0"/>
        <v>22</v>
      </c>
      <c r="B25" s="140" t="str">
        <f>IF('Liste des activités'!B25="","",'Liste des activités'!B25)</f>
        <v/>
      </c>
      <c r="C25" s="140"/>
      <c r="D25" s="140"/>
      <c r="E25" s="172"/>
      <c r="F25" s="67"/>
      <c r="G25" s="61"/>
      <c r="H25" s="61"/>
      <c r="I25" s="62"/>
      <c r="J25" s="63"/>
      <c r="K25" s="61"/>
      <c r="L25" s="64"/>
      <c r="M25" s="65"/>
      <c r="N25" s="66"/>
      <c r="O25" s="61"/>
      <c r="P25" s="61"/>
      <c r="Q25" s="62"/>
      <c r="R25" s="61"/>
      <c r="S25" s="64"/>
      <c r="T25" s="67"/>
      <c r="U25" s="62"/>
      <c r="V25" s="61"/>
      <c r="W25" s="61"/>
      <c r="X25" s="61"/>
      <c r="Y25" s="62"/>
      <c r="Z25" s="64"/>
      <c r="AA25" s="67"/>
      <c r="AB25" s="61"/>
      <c r="AC25" s="62"/>
      <c r="AD25" s="61"/>
      <c r="AE25" s="61"/>
      <c r="AF25" s="61"/>
      <c r="AG25" s="64"/>
      <c r="AH25" s="67"/>
      <c r="AI25" s="61"/>
      <c r="AJ25" s="61"/>
      <c r="AK25" s="62"/>
      <c r="AL25" s="61"/>
      <c r="AM25" s="61"/>
      <c r="AN25" s="64"/>
      <c r="AO25" s="67"/>
      <c r="AP25" s="66"/>
      <c r="AQ25" s="61"/>
      <c r="AR25" s="61"/>
      <c r="AS25" s="61"/>
      <c r="AT25" s="66"/>
      <c r="AU25" s="64"/>
    </row>
    <row r="26" spans="1:47" x14ac:dyDescent="0.3">
      <c r="A26" s="35">
        <f t="shared" si="0"/>
        <v>23</v>
      </c>
      <c r="B26" s="140" t="str">
        <f>IF('Liste des activités'!B26="","",'Liste des activités'!B26)</f>
        <v/>
      </c>
      <c r="C26" s="140"/>
      <c r="D26" s="140"/>
      <c r="E26" s="172"/>
      <c r="F26" s="67"/>
      <c r="G26" s="61"/>
      <c r="H26" s="61"/>
      <c r="I26" s="62"/>
      <c r="J26" s="63"/>
      <c r="K26" s="61"/>
      <c r="L26" s="64"/>
      <c r="M26" s="65"/>
      <c r="N26" s="66"/>
      <c r="O26" s="61"/>
      <c r="P26" s="61"/>
      <c r="Q26" s="62"/>
      <c r="R26" s="61"/>
      <c r="S26" s="64"/>
      <c r="T26" s="67"/>
      <c r="U26" s="62"/>
      <c r="V26" s="61"/>
      <c r="W26" s="61"/>
      <c r="X26" s="61"/>
      <c r="Y26" s="62"/>
      <c r="Z26" s="64"/>
      <c r="AA26" s="67"/>
      <c r="AB26" s="61"/>
      <c r="AC26" s="62"/>
      <c r="AD26" s="61"/>
      <c r="AE26" s="61"/>
      <c r="AF26" s="61"/>
      <c r="AG26" s="64"/>
      <c r="AH26" s="67"/>
      <c r="AI26" s="61"/>
      <c r="AJ26" s="61"/>
      <c r="AK26" s="62"/>
      <c r="AL26" s="61"/>
      <c r="AM26" s="61"/>
      <c r="AN26" s="64"/>
      <c r="AO26" s="67"/>
      <c r="AP26" s="66"/>
      <c r="AQ26" s="61"/>
      <c r="AR26" s="61"/>
      <c r="AS26" s="61"/>
      <c r="AT26" s="66"/>
      <c r="AU26" s="64"/>
    </row>
    <row r="27" spans="1:47" x14ac:dyDescent="0.3">
      <c r="A27" s="35">
        <f t="shared" si="0"/>
        <v>24</v>
      </c>
      <c r="B27" s="140" t="str">
        <f>IF('Liste des activités'!B27="","",'Liste des activités'!B27)</f>
        <v/>
      </c>
      <c r="C27" s="140"/>
      <c r="D27" s="140"/>
      <c r="E27" s="172"/>
      <c r="F27" s="67"/>
      <c r="G27" s="61"/>
      <c r="H27" s="61"/>
      <c r="I27" s="62"/>
      <c r="J27" s="63"/>
      <c r="K27" s="61"/>
      <c r="L27" s="64"/>
      <c r="M27" s="65"/>
      <c r="N27" s="66"/>
      <c r="O27" s="61"/>
      <c r="P27" s="61"/>
      <c r="Q27" s="62"/>
      <c r="R27" s="61"/>
      <c r="S27" s="64"/>
      <c r="T27" s="67"/>
      <c r="U27" s="62"/>
      <c r="V27" s="61"/>
      <c r="W27" s="61"/>
      <c r="X27" s="61"/>
      <c r="Y27" s="62"/>
      <c r="Z27" s="64"/>
      <c r="AA27" s="67"/>
      <c r="AB27" s="61"/>
      <c r="AC27" s="62"/>
      <c r="AD27" s="61"/>
      <c r="AE27" s="61"/>
      <c r="AF27" s="61"/>
      <c r="AG27" s="64"/>
      <c r="AH27" s="67"/>
      <c r="AI27" s="61"/>
      <c r="AJ27" s="61"/>
      <c r="AK27" s="62"/>
      <c r="AL27" s="61"/>
      <c r="AM27" s="61"/>
      <c r="AN27" s="64"/>
      <c r="AO27" s="67"/>
      <c r="AP27" s="66"/>
      <c r="AQ27" s="61"/>
      <c r="AR27" s="61"/>
      <c r="AS27" s="61"/>
      <c r="AT27" s="66"/>
      <c r="AU27" s="64"/>
    </row>
    <row r="28" spans="1:47" x14ac:dyDescent="0.3">
      <c r="A28" s="35">
        <f t="shared" si="0"/>
        <v>25</v>
      </c>
      <c r="B28" s="140" t="str">
        <f>IF('Liste des activités'!B28="","",'Liste des activités'!B28)</f>
        <v/>
      </c>
      <c r="C28" s="140"/>
      <c r="D28" s="140"/>
      <c r="E28" s="172"/>
      <c r="F28" s="67"/>
      <c r="G28" s="61"/>
      <c r="H28" s="61"/>
      <c r="I28" s="62"/>
      <c r="J28" s="63"/>
      <c r="K28" s="61"/>
      <c r="L28" s="64"/>
      <c r="M28" s="65"/>
      <c r="N28" s="66"/>
      <c r="O28" s="61"/>
      <c r="P28" s="61"/>
      <c r="Q28" s="62"/>
      <c r="R28" s="61"/>
      <c r="S28" s="64"/>
      <c r="T28" s="67"/>
      <c r="U28" s="62"/>
      <c r="V28" s="61"/>
      <c r="W28" s="61"/>
      <c r="X28" s="61"/>
      <c r="Y28" s="62"/>
      <c r="Z28" s="64"/>
      <c r="AA28" s="67"/>
      <c r="AB28" s="61"/>
      <c r="AC28" s="62"/>
      <c r="AD28" s="61"/>
      <c r="AE28" s="61"/>
      <c r="AF28" s="61"/>
      <c r="AG28" s="64"/>
      <c r="AH28" s="67"/>
      <c r="AI28" s="61"/>
      <c r="AJ28" s="61"/>
      <c r="AK28" s="62"/>
      <c r="AL28" s="61"/>
      <c r="AM28" s="61"/>
      <c r="AN28" s="64"/>
      <c r="AO28" s="67"/>
      <c r="AP28" s="66"/>
      <c r="AQ28" s="61"/>
      <c r="AR28" s="61"/>
      <c r="AS28" s="61"/>
      <c r="AT28" s="66"/>
      <c r="AU28" s="64"/>
    </row>
    <row r="29" spans="1:47" x14ac:dyDescent="0.3">
      <c r="A29" s="35">
        <f t="shared" si="0"/>
        <v>26</v>
      </c>
      <c r="B29" s="140" t="str">
        <f>IF('Liste des activités'!B29="","",'Liste des activités'!B29)</f>
        <v/>
      </c>
      <c r="C29" s="140"/>
      <c r="D29" s="140"/>
      <c r="E29" s="172"/>
      <c r="F29" s="67"/>
      <c r="G29" s="61"/>
      <c r="H29" s="61"/>
      <c r="I29" s="62"/>
      <c r="J29" s="63"/>
      <c r="K29" s="61"/>
      <c r="L29" s="64"/>
      <c r="M29" s="65"/>
      <c r="N29" s="66"/>
      <c r="O29" s="61"/>
      <c r="P29" s="61"/>
      <c r="Q29" s="62"/>
      <c r="R29" s="61"/>
      <c r="S29" s="64"/>
      <c r="T29" s="67"/>
      <c r="U29" s="62"/>
      <c r="V29" s="61"/>
      <c r="W29" s="61"/>
      <c r="X29" s="61"/>
      <c r="Y29" s="62"/>
      <c r="Z29" s="64"/>
      <c r="AA29" s="67"/>
      <c r="AB29" s="61"/>
      <c r="AC29" s="62"/>
      <c r="AD29" s="61"/>
      <c r="AE29" s="61"/>
      <c r="AF29" s="61"/>
      <c r="AG29" s="64"/>
      <c r="AH29" s="67"/>
      <c r="AI29" s="61"/>
      <c r="AJ29" s="61"/>
      <c r="AK29" s="62"/>
      <c r="AL29" s="61"/>
      <c r="AM29" s="61"/>
      <c r="AN29" s="64"/>
      <c r="AO29" s="67"/>
      <c r="AP29" s="66"/>
      <c r="AQ29" s="61"/>
      <c r="AR29" s="61"/>
      <c r="AS29" s="61"/>
      <c r="AT29" s="66"/>
      <c r="AU29" s="64"/>
    </row>
    <row r="30" spans="1:47" x14ac:dyDescent="0.3">
      <c r="A30" s="35">
        <f t="shared" si="0"/>
        <v>27</v>
      </c>
      <c r="B30" s="140" t="str">
        <f>IF('Liste des activités'!B30="","",'Liste des activités'!B30)</f>
        <v/>
      </c>
      <c r="C30" s="140"/>
      <c r="D30" s="140"/>
      <c r="E30" s="172"/>
      <c r="F30" s="67"/>
      <c r="G30" s="61"/>
      <c r="H30" s="61"/>
      <c r="I30" s="62"/>
      <c r="J30" s="63"/>
      <c r="K30" s="61"/>
      <c r="L30" s="64"/>
      <c r="M30" s="65"/>
      <c r="N30" s="66"/>
      <c r="O30" s="61"/>
      <c r="P30" s="61"/>
      <c r="Q30" s="62"/>
      <c r="R30" s="61"/>
      <c r="S30" s="64"/>
      <c r="T30" s="67"/>
      <c r="U30" s="62"/>
      <c r="V30" s="61"/>
      <c r="W30" s="61"/>
      <c r="X30" s="61"/>
      <c r="Y30" s="62"/>
      <c r="Z30" s="64"/>
      <c r="AA30" s="67"/>
      <c r="AB30" s="61"/>
      <c r="AC30" s="62"/>
      <c r="AD30" s="61"/>
      <c r="AE30" s="61"/>
      <c r="AF30" s="61"/>
      <c r="AG30" s="64"/>
      <c r="AH30" s="67"/>
      <c r="AI30" s="61"/>
      <c r="AJ30" s="61"/>
      <c r="AK30" s="62"/>
      <c r="AL30" s="61"/>
      <c r="AM30" s="61"/>
      <c r="AN30" s="64"/>
      <c r="AO30" s="67"/>
      <c r="AP30" s="66"/>
      <c r="AQ30" s="61"/>
      <c r="AR30" s="61"/>
      <c r="AS30" s="61"/>
      <c r="AT30" s="66"/>
      <c r="AU30" s="64"/>
    </row>
    <row r="31" spans="1:47" x14ac:dyDescent="0.3">
      <c r="A31" s="35">
        <f t="shared" si="0"/>
        <v>28</v>
      </c>
      <c r="B31" s="140" t="str">
        <f>IF('Liste des activités'!B31="","",'Liste des activités'!B31)</f>
        <v/>
      </c>
      <c r="C31" s="140"/>
      <c r="D31" s="140"/>
      <c r="E31" s="172"/>
      <c r="F31" s="67"/>
      <c r="G31" s="61"/>
      <c r="H31" s="61"/>
      <c r="I31" s="62"/>
      <c r="J31" s="63"/>
      <c r="K31" s="61"/>
      <c r="L31" s="64"/>
      <c r="M31" s="65"/>
      <c r="N31" s="66"/>
      <c r="O31" s="61"/>
      <c r="P31" s="61"/>
      <c r="Q31" s="62"/>
      <c r="R31" s="61"/>
      <c r="S31" s="64"/>
      <c r="T31" s="67"/>
      <c r="U31" s="62"/>
      <c r="V31" s="61"/>
      <c r="W31" s="61"/>
      <c r="X31" s="61"/>
      <c r="Y31" s="62"/>
      <c r="Z31" s="64"/>
      <c r="AA31" s="67"/>
      <c r="AB31" s="61"/>
      <c r="AC31" s="62"/>
      <c r="AD31" s="61"/>
      <c r="AE31" s="61"/>
      <c r="AF31" s="61"/>
      <c r="AG31" s="64"/>
      <c r="AH31" s="67"/>
      <c r="AI31" s="61"/>
      <c r="AJ31" s="61"/>
      <c r="AK31" s="62"/>
      <c r="AL31" s="61"/>
      <c r="AM31" s="61"/>
      <c r="AN31" s="64"/>
      <c r="AO31" s="67"/>
      <c r="AP31" s="66"/>
      <c r="AQ31" s="61"/>
      <c r="AR31" s="61"/>
      <c r="AS31" s="61"/>
      <c r="AT31" s="66"/>
      <c r="AU31" s="64"/>
    </row>
    <row r="32" spans="1:47" x14ac:dyDescent="0.3">
      <c r="A32" s="35">
        <f t="shared" si="0"/>
        <v>29</v>
      </c>
      <c r="B32" s="140" t="str">
        <f>IF('Liste des activités'!B32="","",'Liste des activités'!B32)</f>
        <v/>
      </c>
      <c r="C32" s="140"/>
      <c r="D32" s="140"/>
      <c r="E32" s="172"/>
      <c r="F32" s="67"/>
      <c r="G32" s="61"/>
      <c r="H32" s="61"/>
      <c r="I32" s="62"/>
      <c r="J32" s="63"/>
      <c r="K32" s="61"/>
      <c r="L32" s="64"/>
      <c r="M32" s="65"/>
      <c r="N32" s="66"/>
      <c r="O32" s="61"/>
      <c r="P32" s="61"/>
      <c r="Q32" s="62"/>
      <c r="R32" s="61"/>
      <c r="S32" s="64"/>
      <c r="T32" s="67"/>
      <c r="U32" s="62"/>
      <c r="V32" s="61"/>
      <c r="W32" s="61"/>
      <c r="X32" s="61"/>
      <c r="Y32" s="62"/>
      <c r="Z32" s="64"/>
      <c r="AA32" s="67"/>
      <c r="AB32" s="61"/>
      <c r="AC32" s="62"/>
      <c r="AD32" s="61"/>
      <c r="AE32" s="61"/>
      <c r="AF32" s="61"/>
      <c r="AG32" s="64"/>
      <c r="AH32" s="67"/>
      <c r="AI32" s="61"/>
      <c r="AJ32" s="61"/>
      <c r="AK32" s="62"/>
      <c r="AL32" s="61"/>
      <c r="AM32" s="61"/>
      <c r="AN32" s="64"/>
      <c r="AO32" s="67"/>
      <c r="AP32" s="66"/>
      <c r="AQ32" s="61"/>
      <c r="AR32" s="61"/>
      <c r="AS32" s="61"/>
      <c r="AT32" s="66"/>
      <c r="AU32" s="64"/>
    </row>
    <row r="33" spans="1:47" x14ac:dyDescent="0.3">
      <c r="A33" s="35">
        <f t="shared" si="0"/>
        <v>30</v>
      </c>
      <c r="B33" s="140" t="str">
        <f>IF('Liste des activités'!B33="","",'Liste des activités'!B33)</f>
        <v/>
      </c>
      <c r="C33" s="140"/>
      <c r="D33" s="140"/>
      <c r="E33" s="172"/>
      <c r="F33" s="67"/>
      <c r="G33" s="61"/>
      <c r="H33" s="61"/>
      <c r="I33" s="62"/>
      <c r="J33" s="63"/>
      <c r="K33" s="61"/>
      <c r="L33" s="64"/>
      <c r="M33" s="65"/>
      <c r="N33" s="66"/>
      <c r="O33" s="61"/>
      <c r="P33" s="61"/>
      <c r="Q33" s="62"/>
      <c r="R33" s="61"/>
      <c r="S33" s="64"/>
      <c r="T33" s="67"/>
      <c r="U33" s="62"/>
      <c r="V33" s="61"/>
      <c r="W33" s="61"/>
      <c r="X33" s="61"/>
      <c r="Y33" s="62"/>
      <c r="Z33" s="64"/>
      <c r="AA33" s="67"/>
      <c r="AB33" s="61"/>
      <c r="AC33" s="62"/>
      <c r="AD33" s="61"/>
      <c r="AE33" s="61"/>
      <c r="AF33" s="61"/>
      <c r="AG33" s="64"/>
      <c r="AH33" s="67"/>
      <c r="AI33" s="61"/>
      <c r="AJ33" s="61"/>
      <c r="AK33" s="62"/>
      <c r="AL33" s="61"/>
      <c r="AM33" s="61"/>
      <c r="AN33" s="64"/>
      <c r="AO33" s="67"/>
      <c r="AP33" s="66"/>
      <c r="AQ33" s="61"/>
      <c r="AR33" s="61"/>
      <c r="AS33" s="61"/>
      <c r="AT33" s="66"/>
      <c r="AU33" s="64"/>
    </row>
    <row r="34" spans="1:47" x14ac:dyDescent="0.3">
      <c r="A34" s="35">
        <f t="shared" si="0"/>
        <v>31</v>
      </c>
      <c r="B34" s="140" t="str">
        <f>IF('Liste des activités'!B34="","",'Liste des activités'!B34)</f>
        <v/>
      </c>
      <c r="C34" s="140"/>
      <c r="D34" s="140"/>
      <c r="E34" s="172"/>
      <c r="F34" s="67"/>
      <c r="G34" s="61"/>
      <c r="H34" s="61"/>
      <c r="I34" s="62"/>
      <c r="J34" s="63"/>
      <c r="K34" s="61"/>
      <c r="L34" s="64"/>
      <c r="M34" s="65"/>
      <c r="N34" s="66"/>
      <c r="O34" s="61"/>
      <c r="P34" s="61"/>
      <c r="Q34" s="62"/>
      <c r="R34" s="61"/>
      <c r="S34" s="64"/>
      <c r="T34" s="67"/>
      <c r="U34" s="62"/>
      <c r="V34" s="61"/>
      <c r="W34" s="61"/>
      <c r="X34" s="61"/>
      <c r="Y34" s="62"/>
      <c r="Z34" s="64"/>
      <c r="AA34" s="67"/>
      <c r="AB34" s="61"/>
      <c r="AC34" s="62"/>
      <c r="AD34" s="61"/>
      <c r="AE34" s="61"/>
      <c r="AF34" s="61"/>
      <c r="AG34" s="64"/>
      <c r="AH34" s="67"/>
      <c r="AI34" s="61"/>
      <c r="AJ34" s="61"/>
      <c r="AK34" s="62"/>
      <c r="AL34" s="61"/>
      <c r="AM34" s="61"/>
      <c r="AN34" s="64"/>
      <c r="AO34" s="67"/>
      <c r="AP34" s="66"/>
      <c r="AQ34" s="61"/>
      <c r="AR34" s="61"/>
      <c r="AS34" s="61"/>
      <c r="AT34" s="66"/>
      <c r="AU34" s="64"/>
    </row>
    <row r="35" spans="1:47" x14ac:dyDescent="0.3">
      <c r="A35" s="35">
        <f t="shared" si="0"/>
        <v>32</v>
      </c>
      <c r="B35" s="140" t="str">
        <f>IF('Liste des activités'!B35="","",'Liste des activités'!B35)</f>
        <v/>
      </c>
      <c r="C35" s="140"/>
      <c r="D35" s="140"/>
      <c r="E35" s="172"/>
      <c r="F35" s="67"/>
      <c r="G35" s="61"/>
      <c r="H35" s="61"/>
      <c r="I35" s="62"/>
      <c r="J35" s="63"/>
      <c r="K35" s="61"/>
      <c r="L35" s="64"/>
      <c r="M35" s="65"/>
      <c r="N35" s="66"/>
      <c r="O35" s="61"/>
      <c r="P35" s="61"/>
      <c r="Q35" s="62"/>
      <c r="R35" s="61"/>
      <c r="S35" s="64"/>
      <c r="T35" s="67"/>
      <c r="U35" s="62"/>
      <c r="V35" s="61"/>
      <c r="W35" s="61"/>
      <c r="X35" s="61"/>
      <c r="Y35" s="62"/>
      <c r="Z35" s="64"/>
      <c r="AA35" s="67"/>
      <c r="AB35" s="61"/>
      <c r="AC35" s="62"/>
      <c r="AD35" s="61"/>
      <c r="AE35" s="61"/>
      <c r="AF35" s="61"/>
      <c r="AG35" s="64"/>
      <c r="AH35" s="67"/>
      <c r="AI35" s="61"/>
      <c r="AJ35" s="61"/>
      <c r="AK35" s="62"/>
      <c r="AL35" s="61"/>
      <c r="AM35" s="61"/>
      <c r="AN35" s="64"/>
      <c r="AO35" s="67"/>
      <c r="AP35" s="66"/>
      <c r="AQ35" s="61"/>
      <c r="AR35" s="61"/>
      <c r="AS35" s="61"/>
      <c r="AT35" s="66"/>
      <c r="AU35" s="64"/>
    </row>
    <row r="36" spans="1:47" x14ac:dyDescent="0.3">
      <c r="A36" s="35">
        <f t="shared" si="0"/>
        <v>33</v>
      </c>
      <c r="B36" s="140" t="str">
        <f>IF('Liste des activités'!B36="","",'Liste des activités'!B36)</f>
        <v/>
      </c>
      <c r="C36" s="140"/>
      <c r="D36" s="140"/>
      <c r="E36" s="172"/>
      <c r="F36" s="67"/>
      <c r="G36" s="61"/>
      <c r="H36" s="61"/>
      <c r="I36" s="62"/>
      <c r="J36" s="63"/>
      <c r="K36" s="61"/>
      <c r="L36" s="64"/>
      <c r="M36" s="65"/>
      <c r="N36" s="66"/>
      <c r="O36" s="61"/>
      <c r="P36" s="61"/>
      <c r="Q36" s="62"/>
      <c r="R36" s="61"/>
      <c r="S36" s="64"/>
      <c r="T36" s="67"/>
      <c r="U36" s="62"/>
      <c r="V36" s="61"/>
      <c r="W36" s="61"/>
      <c r="X36" s="61"/>
      <c r="Y36" s="62"/>
      <c r="Z36" s="64"/>
      <c r="AA36" s="67"/>
      <c r="AB36" s="61"/>
      <c r="AC36" s="62"/>
      <c r="AD36" s="61"/>
      <c r="AE36" s="61"/>
      <c r="AF36" s="61"/>
      <c r="AG36" s="64"/>
      <c r="AH36" s="67"/>
      <c r="AI36" s="61"/>
      <c r="AJ36" s="61"/>
      <c r="AK36" s="62"/>
      <c r="AL36" s="61"/>
      <c r="AM36" s="61"/>
      <c r="AN36" s="64"/>
      <c r="AO36" s="67"/>
      <c r="AP36" s="66"/>
      <c r="AQ36" s="61"/>
      <c r="AR36" s="61"/>
      <c r="AS36" s="61"/>
      <c r="AT36" s="66"/>
      <c r="AU36" s="64"/>
    </row>
    <row r="37" spans="1:47" x14ac:dyDescent="0.3">
      <c r="A37" s="35">
        <f t="shared" si="0"/>
        <v>34</v>
      </c>
      <c r="B37" s="140" t="str">
        <f>IF('Liste des activités'!B37="","",'Liste des activités'!B37)</f>
        <v/>
      </c>
      <c r="C37" s="140"/>
      <c r="D37" s="140"/>
      <c r="E37" s="172"/>
      <c r="F37" s="67"/>
      <c r="G37" s="61"/>
      <c r="H37" s="61"/>
      <c r="I37" s="62"/>
      <c r="J37" s="63"/>
      <c r="K37" s="61"/>
      <c r="L37" s="64"/>
      <c r="M37" s="65"/>
      <c r="N37" s="66"/>
      <c r="O37" s="61"/>
      <c r="P37" s="61"/>
      <c r="Q37" s="62"/>
      <c r="R37" s="61"/>
      <c r="S37" s="64"/>
      <c r="T37" s="67"/>
      <c r="U37" s="62"/>
      <c r="V37" s="61"/>
      <c r="W37" s="61"/>
      <c r="X37" s="61"/>
      <c r="Y37" s="62"/>
      <c r="Z37" s="64"/>
      <c r="AA37" s="67"/>
      <c r="AB37" s="61"/>
      <c r="AC37" s="62"/>
      <c r="AD37" s="61"/>
      <c r="AE37" s="61"/>
      <c r="AF37" s="61"/>
      <c r="AG37" s="64"/>
      <c r="AH37" s="67"/>
      <c r="AI37" s="61"/>
      <c r="AJ37" s="61"/>
      <c r="AK37" s="62"/>
      <c r="AL37" s="61"/>
      <c r="AM37" s="61"/>
      <c r="AN37" s="64"/>
      <c r="AO37" s="67"/>
      <c r="AP37" s="66"/>
      <c r="AQ37" s="61"/>
      <c r="AR37" s="61"/>
      <c r="AS37" s="61"/>
      <c r="AT37" s="66"/>
      <c r="AU37" s="64"/>
    </row>
    <row r="38" spans="1:47" ht="13.5" thickBot="1" x14ac:dyDescent="0.35">
      <c r="A38" s="35">
        <f t="shared" si="0"/>
        <v>35</v>
      </c>
      <c r="B38" s="140" t="str">
        <f>IF('Liste des activités'!B38="","",'Liste des activités'!B38)</f>
        <v/>
      </c>
      <c r="C38" s="140"/>
      <c r="D38" s="140"/>
      <c r="E38" s="172"/>
      <c r="F38" s="74"/>
      <c r="G38" s="75"/>
      <c r="H38" s="75"/>
      <c r="I38" s="76"/>
      <c r="J38" s="77"/>
      <c r="K38" s="75"/>
      <c r="L38" s="78"/>
      <c r="M38" s="79"/>
      <c r="N38" s="80"/>
      <c r="O38" s="75"/>
      <c r="P38" s="81"/>
      <c r="Q38" s="76"/>
      <c r="R38" s="75"/>
      <c r="S38" s="78"/>
      <c r="T38" s="74"/>
      <c r="U38" s="76"/>
      <c r="V38" s="75"/>
      <c r="W38" s="75"/>
      <c r="X38" s="75"/>
      <c r="Y38" s="76"/>
      <c r="Z38" s="78"/>
      <c r="AA38" s="74"/>
      <c r="AB38" s="75"/>
      <c r="AC38" s="76"/>
      <c r="AD38" s="75"/>
      <c r="AE38" s="75"/>
      <c r="AF38" s="75"/>
      <c r="AG38" s="78"/>
      <c r="AH38" s="74"/>
      <c r="AI38" s="75"/>
      <c r="AJ38" s="75"/>
      <c r="AK38" s="76"/>
      <c r="AL38" s="75"/>
      <c r="AM38" s="75"/>
      <c r="AN38" s="78"/>
      <c r="AO38" s="74"/>
      <c r="AP38" s="80"/>
      <c r="AQ38" s="75"/>
      <c r="AR38" s="75"/>
      <c r="AS38" s="75"/>
      <c r="AT38" s="80"/>
      <c r="AU38" s="78"/>
    </row>
    <row r="39" spans="1:47" ht="14" thickTop="1" thickBot="1" x14ac:dyDescent="0.35">
      <c r="F39" s="179" t="s">
        <v>372</v>
      </c>
      <c r="G39" s="180"/>
      <c r="H39" s="180"/>
      <c r="I39" s="181"/>
      <c r="J39" s="179" t="s">
        <v>373</v>
      </c>
      <c r="K39" s="180"/>
      <c r="L39" s="180"/>
      <c r="M39" s="181"/>
      <c r="N39" s="179" t="s">
        <v>374</v>
      </c>
      <c r="O39" s="180"/>
      <c r="P39" s="180"/>
      <c r="Q39" s="181"/>
      <c r="R39" s="179" t="s">
        <v>375</v>
      </c>
      <c r="S39" s="180"/>
      <c r="T39" s="180"/>
      <c r="U39" s="181"/>
      <c r="V39" s="179" t="s">
        <v>376</v>
      </c>
      <c r="W39" s="180"/>
      <c r="X39" s="180"/>
      <c r="Y39" s="181"/>
      <c r="Z39" s="179" t="s">
        <v>377</v>
      </c>
      <c r="AA39" s="180"/>
      <c r="AB39" s="180"/>
      <c r="AC39" s="181"/>
      <c r="AD39" s="179" t="s">
        <v>378</v>
      </c>
      <c r="AE39" s="180"/>
      <c r="AF39" s="180"/>
      <c r="AG39" s="181"/>
      <c r="AH39" s="179" t="s">
        <v>379</v>
      </c>
      <c r="AI39" s="180"/>
      <c r="AJ39" s="180"/>
      <c r="AK39" s="181"/>
      <c r="AL39" s="179" t="s">
        <v>380</v>
      </c>
      <c r="AM39" s="180"/>
      <c r="AN39" s="180"/>
      <c r="AO39" s="181"/>
      <c r="AP39" s="179" t="s">
        <v>381</v>
      </c>
      <c r="AQ39" s="180"/>
      <c r="AR39" s="180"/>
      <c r="AS39" s="181"/>
    </row>
    <row r="40" spans="1:47" ht="13.5" thickTop="1" x14ac:dyDescent="0.3"/>
  </sheetData>
  <sheetProtection formatCells="0" formatRows="0"/>
  <mergeCells count="63">
    <mergeCell ref="AD39:AG39"/>
    <mergeCell ref="AH39:AK39"/>
    <mergeCell ref="AL39:AO39"/>
    <mergeCell ref="AP39:AS39"/>
    <mergeCell ref="A1:AU1"/>
    <mergeCell ref="AD2:AG2"/>
    <mergeCell ref="AH2:AK2"/>
    <mergeCell ref="AL2:AO2"/>
    <mergeCell ref="AP2:AS2"/>
    <mergeCell ref="F39:I39"/>
    <mergeCell ref="J39:M39"/>
    <mergeCell ref="N39:Q39"/>
    <mergeCell ref="R39:U39"/>
    <mergeCell ref="V39:Y39"/>
    <mergeCell ref="Z39:AC39"/>
    <mergeCell ref="T3:Z3"/>
    <mergeCell ref="AA3:AG3"/>
    <mergeCell ref="AH3:AN3"/>
    <mergeCell ref="AO3:AU3"/>
    <mergeCell ref="F2:I2"/>
    <mergeCell ref="J2:M2"/>
    <mergeCell ref="N2:Q2"/>
    <mergeCell ref="R2:U2"/>
    <mergeCell ref="V2:Y2"/>
    <mergeCell ref="Z2:AC2"/>
    <mergeCell ref="B38:E38"/>
    <mergeCell ref="F3:L3"/>
    <mergeCell ref="M3:S3"/>
    <mergeCell ref="B37:E37"/>
    <mergeCell ref="B35:E35"/>
    <mergeCell ref="B36:E36"/>
    <mergeCell ref="B33:E33"/>
    <mergeCell ref="B34:E34"/>
    <mergeCell ref="B31:E31"/>
    <mergeCell ref="B32:E32"/>
    <mergeCell ref="B29:E29"/>
    <mergeCell ref="B30:E30"/>
    <mergeCell ref="B27:E27"/>
    <mergeCell ref="B28:E28"/>
    <mergeCell ref="B25:E25"/>
    <mergeCell ref="B26:E26"/>
    <mergeCell ref="B23:E23"/>
    <mergeCell ref="B24:E24"/>
    <mergeCell ref="B21:E21"/>
    <mergeCell ref="B22:E22"/>
    <mergeCell ref="B19:E19"/>
    <mergeCell ref="B20:E20"/>
    <mergeCell ref="B17:E17"/>
    <mergeCell ref="B18:E18"/>
    <mergeCell ref="B15:E15"/>
    <mergeCell ref="B16:E16"/>
    <mergeCell ref="B13:E13"/>
    <mergeCell ref="B14:E14"/>
    <mergeCell ref="B12:E12"/>
    <mergeCell ref="B9:E9"/>
    <mergeCell ref="B10:E10"/>
    <mergeCell ref="B7:E7"/>
    <mergeCell ref="B8:E8"/>
    <mergeCell ref="B5:E5"/>
    <mergeCell ref="B6:E6"/>
    <mergeCell ref="B3:E3"/>
    <mergeCell ref="B4:E4"/>
    <mergeCell ref="B11:E11"/>
  </mergeCells>
  <phoneticPr fontId="24" type="noConversion"/>
  <printOptions horizontalCentered="1"/>
  <pageMargins left="0.39370078740157483" right="0.39370078740157483" top="0.74803149606299213" bottom="0.39370078740157483" header="0.31496062992125984" footer="0.19685039370078741"/>
  <pageSetup paperSize="9" orientation="landscape" r:id="rId1"/>
  <headerFooter>
    <oddHeader>&amp;L&amp;G&amp;CDéfinir et planifier vos projets pour plus d’impact&amp;RDiagramme de Gantt simplifié</oddHeader>
    <oddFooter>&amp;R&amp;G My-SBM</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DFCC-6FC5-4FC6-B74C-89C82C816176}">
  <dimension ref="A1:X37"/>
  <sheetViews>
    <sheetView zoomScale="110" zoomScaleNormal="110" workbookViewId="0">
      <selection activeCell="N30" sqref="N30:X37"/>
    </sheetView>
  </sheetViews>
  <sheetFormatPr baseColWidth="10" defaultColWidth="10.90625" defaultRowHeight="13" x14ac:dyDescent="0.35"/>
  <cols>
    <col min="1" max="24" width="5.6328125" style="8" customWidth="1"/>
    <col min="25" max="25" width="3.6328125" style="8" customWidth="1"/>
    <col min="26" max="32" width="11.1796875" style="8" customWidth="1"/>
    <col min="33" max="16384" width="10.90625" style="8"/>
  </cols>
  <sheetData>
    <row r="1" spans="1:24" ht="148" customHeight="1" x14ac:dyDescent="0.35">
      <c r="A1" s="117" t="s">
        <v>382</v>
      </c>
      <c r="B1" s="117"/>
      <c r="C1" s="117"/>
      <c r="D1" s="117"/>
      <c r="E1" s="117"/>
      <c r="F1" s="117"/>
      <c r="G1" s="117"/>
      <c r="H1" s="117"/>
      <c r="I1" s="117"/>
      <c r="J1" s="117"/>
      <c r="K1" s="117"/>
      <c r="L1" s="117"/>
      <c r="M1" s="117"/>
      <c r="N1" s="117"/>
      <c r="O1" s="117"/>
      <c r="P1" s="117"/>
      <c r="Q1" s="117"/>
      <c r="R1" s="117"/>
      <c r="S1" s="117"/>
      <c r="T1" s="117"/>
      <c r="U1" s="117"/>
      <c r="V1" s="117"/>
      <c r="W1" s="117"/>
      <c r="X1" s="117"/>
    </row>
    <row r="2" spans="1:24" x14ac:dyDescent="0.35">
      <c r="A2" s="182" t="s">
        <v>361</v>
      </c>
      <c r="B2" s="182"/>
      <c r="C2" s="182"/>
      <c r="D2" s="182"/>
      <c r="E2" s="182"/>
      <c r="F2" s="182"/>
      <c r="G2" s="182"/>
      <c r="H2" s="182"/>
      <c r="I2" s="182"/>
      <c r="J2" s="182"/>
      <c r="K2" s="182"/>
      <c r="L2" s="182"/>
      <c r="M2" s="182"/>
      <c r="N2" s="182"/>
      <c r="O2" s="182"/>
      <c r="P2" s="182"/>
      <c r="Q2" s="182"/>
      <c r="R2" s="182"/>
      <c r="S2" s="182"/>
      <c r="T2" s="182"/>
      <c r="U2" s="182"/>
      <c r="V2" s="182"/>
      <c r="W2" s="182"/>
      <c r="X2" s="182"/>
    </row>
    <row r="3" spans="1:24" x14ac:dyDescent="0.3">
      <c r="A3" s="95" t="s">
        <v>264</v>
      </c>
      <c r="B3" s="96"/>
      <c r="C3" s="96"/>
      <c r="D3" s="96"/>
      <c r="E3" s="96"/>
      <c r="F3" s="96"/>
      <c r="G3" s="97"/>
      <c r="H3" s="95" t="s">
        <v>265</v>
      </c>
      <c r="I3" s="96"/>
      <c r="J3" s="97"/>
      <c r="K3" s="95" t="s">
        <v>266</v>
      </c>
      <c r="L3" s="96"/>
      <c r="M3" s="97"/>
      <c r="N3" s="183" t="s">
        <v>267</v>
      </c>
      <c r="O3" s="184"/>
      <c r="P3" s="185"/>
      <c r="Q3" s="95" t="s">
        <v>268</v>
      </c>
      <c r="R3" s="96"/>
      <c r="S3" s="96"/>
      <c r="T3" s="96"/>
      <c r="U3" s="96"/>
      <c r="V3" s="96"/>
      <c r="W3" s="96"/>
      <c r="X3" s="97"/>
    </row>
    <row r="4" spans="1:24" x14ac:dyDescent="0.35">
      <c r="A4" s="186"/>
      <c r="B4" s="187"/>
      <c r="C4" s="187"/>
      <c r="D4" s="187"/>
      <c r="E4" s="187"/>
      <c r="F4" s="187"/>
      <c r="G4" s="188"/>
      <c r="H4" s="189"/>
      <c r="I4" s="190"/>
      <c r="J4" s="191"/>
      <c r="K4" s="189"/>
      <c r="L4" s="190"/>
      <c r="M4" s="191"/>
      <c r="N4" s="192" t="str">
        <f t="shared" ref="N4:N12" si="0">IF(OR(H4="",K4=""),"",VLOOKUP((VLOOKUP(H4,ProbabiliteRisqueN,2,0)*VLOOKUP(K4,ImpactRisqueN,2,0)),DangerRisqueN,2,0))</f>
        <v/>
      </c>
      <c r="O4" s="193"/>
      <c r="P4" s="194"/>
      <c r="Q4" s="186"/>
      <c r="R4" s="187"/>
      <c r="S4" s="187"/>
      <c r="T4" s="187"/>
      <c r="U4" s="187"/>
      <c r="V4" s="187"/>
      <c r="W4" s="187"/>
      <c r="X4" s="188"/>
    </row>
    <row r="5" spans="1:24" x14ac:dyDescent="0.35">
      <c r="A5" s="186"/>
      <c r="B5" s="187"/>
      <c r="C5" s="187"/>
      <c r="D5" s="187"/>
      <c r="E5" s="187"/>
      <c r="F5" s="187"/>
      <c r="G5" s="188"/>
      <c r="H5" s="189"/>
      <c r="I5" s="190"/>
      <c r="J5" s="191"/>
      <c r="K5" s="189"/>
      <c r="L5" s="190"/>
      <c r="M5" s="191"/>
      <c r="N5" s="192" t="str">
        <f t="shared" si="0"/>
        <v/>
      </c>
      <c r="O5" s="193"/>
      <c r="P5" s="194"/>
      <c r="Q5" s="186"/>
      <c r="R5" s="187"/>
      <c r="S5" s="187"/>
      <c r="T5" s="187"/>
      <c r="U5" s="187"/>
      <c r="V5" s="187"/>
      <c r="W5" s="187"/>
      <c r="X5" s="188"/>
    </row>
    <row r="6" spans="1:24" x14ac:dyDescent="0.35">
      <c r="A6" s="186"/>
      <c r="B6" s="187"/>
      <c r="C6" s="187"/>
      <c r="D6" s="187"/>
      <c r="E6" s="187"/>
      <c r="F6" s="187"/>
      <c r="G6" s="188"/>
      <c r="H6" s="189"/>
      <c r="I6" s="190"/>
      <c r="J6" s="191"/>
      <c r="K6" s="189"/>
      <c r="L6" s="190"/>
      <c r="M6" s="191"/>
      <c r="N6" s="192" t="str">
        <f t="shared" si="0"/>
        <v/>
      </c>
      <c r="O6" s="193"/>
      <c r="P6" s="194"/>
      <c r="Q6" s="186"/>
      <c r="R6" s="187"/>
      <c r="S6" s="187"/>
      <c r="T6" s="187"/>
      <c r="U6" s="187"/>
      <c r="V6" s="187"/>
      <c r="W6" s="187"/>
      <c r="X6" s="188"/>
    </row>
    <row r="7" spans="1:24" x14ac:dyDescent="0.35">
      <c r="A7" s="186"/>
      <c r="B7" s="187"/>
      <c r="C7" s="187"/>
      <c r="D7" s="187"/>
      <c r="E7" s="187"/>
      <c r="F7" s="187"/>
      <c r="G7" s="188"/>
      <c r="H7" s="189"/>
      <c r="I7" s="190"/>
      <c r="J7" s="191"/>
      <c r="K7" s="189"/>
      <c r="L7" s="190"/>
      <c r="M7" s="191"/>
      <c r="N7" s="192" t="str">
        <f t="shared" si="0"/>
        <v/>
      </c>
      <c r="O7" s="193"/>
      <c r="P7" s="194"/>
      <c r="Q7" s="186"/>
      <c r="R7" s="187"/>
      <c r="S7" s="187"/>
      <c r="T7" s="187"/>
      <c r="U7" s="187"/>
      <c r="V7" s="187"/>
      <c r="W7" s="187"/>
      <c r="X7" s="188"/>
    </row>
    <row r="8" spans="1:24" x14ac:dyDescent="0.35">
      <c r="A8" s="186"/>
      <c r="B8" s="187"/>
      <c r="C8" s="187"/>
      <c r="D8" s="187"/>
      <c r="E8" s="187"/>
      <c r="F8" s="187"/>
      <c r="G8" s="188"/>
      <c r="H8" s="189"/>
      <c r="I8" s="190"/>
      <c r="J8" s="191"/>
      <c r="K8" s="189"/>
      <c r="L8" s="190"/>
      <c r="M8" s="191"/>
      <c r="N8" s="192" t="str">
        <f t="shared" si="0"/>
        <v/>
      </c>
      <c r="O8" s="193"/>
      <c r="P8" s="194"/>
      <c r="Q8" s="186"/>
      <c r="R8" s="187"/>
      <c r="S8" s="187"/>
      <c r="T8" s="187"/>
      <c r="U8" s="187"/>
      <c r="V8" s="187"/>
      <c r="W8" s="187"/>
      <c r="X8" s="188"/>
    </row>
    <row r="9" spans="1:24" x14ac:dyDescent="0.35">
      <c r="A9" s="186"/>
      <c r="B9" s="187"/>
      <c r="C9" s="187"/>
      <c r="D9" s="187"/>
      <c r="E9" s="187"/>
      <c r="F9" s="187"/>
      <c r="G9" s="188"/>
      <c r="H9" s="189"/>
      <c r="I9" s="190"/>
      <c r="J9" s="191"/>
      <c r="K9" s="189"/>
      <c r="L9" s="190"/>
      <c r="M9" s="191"/>
      <c r="N9" s="192" t="str">
        <f t="shared" si="0"/>
        <v/>
      </c>
      <c r="O9" s="193"/>
      <c r="P9" s="194"/>
      <c r="Q9" s="186"/>
      <c r="R9" s="187"/>
      <c r="S9" s="187"/>
      <c r="T9" s="187"/>
      <c r="U9" s="187"/>
      <c r="V9" s="187"/>
      <c r="W9" s="187"/>
      <c r="X9" s="188"/>
    </row>
    <row r="10" spans="1:24" x14ac:dyDescent="0.35">
      <c r="A10" s="186"/>
      <c r="B10" s="187"/>
      <c r="C10" s="187"/>
      <c r="D10" s="187"/>
      <c r="E10" s="187"/>
      <c r="F10" s="187"/>
      <c r="G10" s="188"/>
      <c r="H10" s="189"/>
      <c r="I10" s="190"/>
      <c r="J10" s="191"/>
      <c r="K10" s="189"/>
      <c r="L10" s="190"/>
      <c r="M10" s="191"/>
      <c r="N10" s="192" t="str">
        <f t="shared" si="0"/>
        <v/>
      </c>
      <c r="O10" s="193"/>
      <c r="P10" s="194"/>
      <c r="Q10" s="186"/>
      <c r="R10" s="187"/>
      <c r="S10" s="187"/>
      <c r="T10" s="187"/>
      <c r="U10" s="187"/>
      <c r="V10" s="187"/>
      <c r="W10" s="187"/>
      <c r="X10" s="188"/>
    </row>
    <row r="11" spans="1:24" x14ac:dyDescent="0.35">
      <c r="A11" s="186"/>
      <c r="B11" s="187"/>
      <c r="C11" s="187"/>
      <c r="D11" s="187"/>
      <c r="E11" s="187"/>
      <c r="F11" s="187"/>
      <c r="G11" s="188"/>
      <c r="H11" s="189"/>
      <c r="I11" s="190"/>
      <c r="J11" s="191"/>
      <c r="K11" s="189"/>
      <c r="L11" s="190"/>
      <c r="M11" s="191"/>
      <c r="N11" s="192" t="str">
        <f t="shared" si="0"/>
        <v/>
      </c>
      <c r="O11" s="193"/>
      <c r="P11" s="194"/>
      <c r="Q11" s="186"/>
      <c r="R11" s="187"/>
      <c r="S11" s="187"/>
      <c r="T11" s="187"/>
      <c r="U11" s="187"/>
      <c r="V11" s="187"/>
      <c r="W11" s="187"/>
      <c r="X11" s="188"/>
    </row>
    <row r="12" spans="1:24" x14ac:dyDescent="0.35">
      <c r="A12" s="186"/>
      <c r="B12" s="187"/>
      <c r="C12" s="187"/>
      <c r="D12" s="187"/>
      <c r="E12" s="187"/>
      <c r="F12" s="187"/>
      <c r="G12" s="188"/>
      <c r="H12" s="189"/>
      <c r="I12" s="190"/>
      <c r="J12" s="191"/>
      <c r="K12" s="189"/>
      <c r="L12" s="190"/>
      <c r="M12" s="191"/>
      <c r="N12" s="192" t="str">
        <f t="shared" si="0"/>
        <v/>
      </c>
      <c r="O12" s="193"/>
      <c r="P12" s="194"/>
      <c r="Q12" s="186"/>
      <c r="R12" s="187"/>
      <c r="S12" s="187"/>
      <c r="T12" s="187"/>
      <c r="U12" s="187"/>
      <c r="V12" s="187"/>
      <c r="W12" s="187"/>
      <c r="X12" s="188"/>
    </row>
    <row r="13" spans="1:24" x14ac:dyDescent="0.35">
      <c r="A13" s="186"/>
      <c r="B13" s="187"/>
      <c r="C13" s="187"/>
      <c r="D13" s="187"/>
      <c r="E13" s="187"/>
      <c r="F13" s="187"/>
      <c r="G13" s="188"/>
      <c r="H13" s="189"/>
      <c r="I13" s="190"/>
      <c r="J13" s="191"/>
      <c r="K13" s="189"/>
      <c r="L13" s="190"/>
      <c r="M13" s="191"/>
      <c r="N13" s="192" t="str">
        <f>IF(OR(H13="",K13=""),"",VLOOKUP((VLOOKUP(H13,ProbabiliteRisqueN,2,0)*VLOOKUP(K13,ImpactRisqueN,2,0)),DangerRisqueN,2,0))</f>
        <v/>
      </c>
      <c r="O13" s="193"/>
      <c r="P13" s="194"/>
      <c r="Q13" s="186"/>
      <c r="R13" s="187"/>
      <c r="S13" s="187"/>
      <c r="T13" s="187"/>
      <c r="U13" s="187"/>
      <c r="V13" s="187"/>
      <c r="W13" s="187"/>
      <c r="X13" s="188"/>
    </row>
    <row r="14" spans="1:24" x14ac:dyDescent="0.35">
      <c r="A14" s="186"/>
      <c r="B14" s="187"/>
      <c r="C14" s="187"/>
      <c r="D14" s="187"/>
      <c r="E14" s="187"/>
      <c r="F14" s="187"/>
      <c r="G14" s="188"/>
      <c r="H14" s="189"/>
      <c r="I14" s="190"/>
      <c r="J14" s="191"/>
      <c r="K14" s="189"/>
      <c r="L14" s="190"/>
      <c r="M14" s="191"/>
      <c r="N14" s="192" t="str">
        <f>IF(OR(H14="",K14=""),"",VLOOKUP((VLOOKUP(H14,ProbabiliteRisqueN,2,0)*VLOOKUP(K14,ImpactRisqueN,2,0)),DangerRisqueN,2,0))</f>
        <v/>
      </c>
      <c r="O14" s="193"/>
      <c r="P14" s="194"/>
      <c r="Q14" s="186"/>
      <c r="R14" s="187"/>
      <c r="S14" s="187"/>
      <c r="T14" s="187"/>
      <c r="U14" s="187"/>
      <c r="V14" s="187"/>
      <c r="W14" s="187"/>
      <c r="X14" s="188"/>
    </row>
    <row r="15" spans="1:24" x14ac:dyDescent="0.35">
      <c r="A15" s="186"/>
      <c r="B15" s="187"/>
      <c r="C15" s="187"/>
      <c r="D15" s="187"/>
      <c r="E15" s="187"/>
      <c r="F15" s="187"/>
      <c r="G15" s="188"/>
      <c r="H15" s="189"/>
      <c r="I15" s="190"/>
      <c r="J15" s="191"/>
      <c r="K15" s="189"/>
      <c r="L15" s="190"/>
      <c r="M15" s="191"/>
      <c r="N15" s="192" t="str">
        <f>IF(OR(H15="",K15=""),"",VLOOKUP((VLOOKUP(H15,ProbabiliteRisqueN,2,0)*VLOOKUP(K15,ImpactRisqueN,2,0)),DangerRisqueN,2,0))</f>
        <v/>
      </c>
      <c r="O15" s="193"/>
      <c r="P15" s="194"/>
      <c r="Q15" s="186"/>
      <c r="R15" s="187"/>
      <c r="S15" s="187"/>
      <c r="T15" s="187"/>
      <c r="U15" s="187"/>
      <c r="V15" s="187"/>
      <c r="W15" s="187"/>
      <c r="X15" s="188"/>
    </row>
    <row r="17" spans="1:24" x14ac:dyDescent="0.35">
      <c r="A17" s="182" t="s">
        <v>362</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row>
    <row r="18" spans="1:24" s="7" customFormat="1" x14ac:dyDescent="0.3">
      <c r="A18" s="95" t="s">
        <v>363</v>
      </c>
      <c r="B18" s="96"/>
      <c r="C18" s="96"/>
      <c r="D18" s="96"/>
      <c r="E18" s="96"/>
      <c r="F18" s="96"/>
      <c r="G18" s="96"/>
      <c r="H18" s="96"/>
      <c r="I18" s="96"/>
      <c r="J18" s="96"/>
      <c r="K18" s="96"/>
      <c r="L18" s="97"/>
      <c r="M18" s="95" t="s">
        <v>364</v>
      </c>
      <c r="N18" s="96"/>
      <c r="O18" s="96"/>
      <c r="P18" s="96"/>
      <c r="Q18" s="96"/>
      <c r="R18" s="96"/>
      <c r="S18" s="96"/>
      <c r="T18" s="96"/>
      <c r="U18" s="96"/>
      <c r="V18" s="96"/>
      <c r="W18" s="96"/>
      <c r="X18" s="97"/>
    </row>
    <row r="19" spans="1:24" s="7" customFormat="1" x14ac:dyDescent="0.3">
      <c r="A19" s="59">
        <v>1</v>
      </c>
      <c r="B19" s="195"/>
      <c r="C19" s="195"/>
      <c r="D19" s="195"/>
      <c r="E19" s="195"/>
      <c r="F19" s="195"/>
      <c r="G19" s="195"/>
      <c r="H19" s="195"/>
      <c r="I19" s="195"/>
      <c r="J19" s="195"/>
      <c r="K19" s="195"/>
      <c r="L19" s="195"/>
      <c r="M19" s="59">
        <v>1</v>
      </c>
      <c r="N19" s="195"/>
      <c r="O19" s="195"/>
      <c r="P19" s="195"/>
      <c r="Q19" s="195"/>
      <c r="R19" s="195"/>
      <c r="S19" s="195"/>
      <c r="T19" s="195"/>
      <c r="U19" s="195"/>
      <c r="V19" s="195"/>
      <c r="W19" s="195"/>
      <c r="X19" s="195"/>
    </row>
    <row r="20" spans="1:24" s="7" customFormat="1" x14ac:dyDescent="0.3">
      <c r="A20" s="59">
        <v>2</v>
      </c>
      <c r="B20" s="195"/>
      <c r="C20" s="195"/>
      <c r="D20" s="195"/>
      <c r="E20" s="195"/>
      <c r="F20" s="195"/>
      <c r="G20" s="195"/>
      <c r="H20" s="195"/>
      <c r="I20" s="195"/>
      <c r="J20" s="195"/>
      <c r="K20" s="195"/>
      <c r="L20" s="195"/>
      <c r="M20" s="59">
        <v>2</v>
      </c>
      <c r="N20" s="195"/>
      <c r="O20" s="195"/>
      <c r="P20" s="195"/>
      <c r="Q20" s="195"/>
      <c r="R20" s="195"/>
      <c r="S20" s="195"/>
      <c r="T20" s="195"/>
      <c r="U20" s="195"/>
      <c r="V20" s="195"/>
      <c r="W20" s="195"/>
      <c r="X20" s="195"/>
    </row>
    <row r="21" spans="1:24" s="7" customFormat="1" x14ac:dyDescent="0.3">
      <c r="A21" s="59">
        <v>3</v>
      </c>
      <c r="B21" s="195"/>
      <c r="C21" s="195"/>
      <c r="D21" s="195"/>
      <c r="E21" s="195"/>
      <c r="F21" s="195"/>
      <c r="G21" s="195"/>
      <c r="H21" s="195"/>
      <c r="I21" s="195"/>
      <c r="J21" s="195"/>
      <c r="K21" s="195"/>
      <c r="L21" s="195"/>
      <c r="M21" s="59">
        <v>3</v>
      </c>
      <c r="N21" s="195"/>
      <c r="O21" s="195"/>
      <c r="P21" s="195"/>
      <c r="Q21" s="195"/>
      <c r="R21" s="195"/>
      <c r="S21" s="195"/>
      <c r="T21" s="195"/>
      <c r="U21" s="195"/>
      <c r="V21" s="195"/>
      <c r="W21" s="195"/>
      <c r="X21" s="195"/>
    </row>
    <row r="22" spans="1:24" s="7" customFormat="1" x14ac:dyDescent="0.3">
      <c r="A22" s="59">
        <v>4</v>
      </c>
      <c r="B22" s="195"/>
      <c r="C22" s="195"/>
      <c r="D22" s="195"/>
      <c r="E22" s="195"/>
      <c r="F22" s="195"/>
      <c r="G22" s="195"/>
      <c r="H22" s="195"/>
      <c r="I22" s="195"/>
      <c r="J22" s="195"/>
      <c r="K22" s="195"/>
      <c r="L22" s="195"/>
      <c r="M22" s="59">
        <v>4</v>
      </c>
      <c r="N22" s="195"/>
      <c r="O22" s="195"/>
      <c r="P22" s="195"/>
      <c r="Q22" s="195"/>
      <c r="R22" s="195"/>
      <c r="S22" s="195"/>
      <c r="T22" s="195"/>
      <c r="U22" s="195"/>
      <c r="V22" s="195"/>
      <c r="W22" s="195"/>
      <c r="X22" s="195"/>
    </row>
    <row r="23" spans="1:24" s="7" customFormat="1" x14ac:dyDescent="0.3">
      <c r="A23" s="59">
        <v>5</v>
      </c>
      <c r="B23" s="195"/>
      <c r="C23" s="195"/>
      <c r="D23" s="195"/>
      <c r="E23" s="195"/>
      <c r="F23" s="195"/>
      <c r="G23" s="195"/>
      <c r="H23" s="195"/>
      <c r="I23" s="195"/>
      <c r="J23" s="195"/>
      <c r="K23" s="195"/>
      <c r="L23" s="195"/>
      <c r="M23" s="59">
        <v>5</v>
      </c>
      <c r="N23" s="195"/>
      <c r="O23" s="195"/>
      <c r="P23" s="195"/>
      <c r="Q23" s="195"/>
      <c r="R23" s="195"/>
      <c r="S23" s="195"/>
      <c r="T23" s="195"/>
      <c r="U23" s="195"/>
      <c r="V23" s="195"/>
      <c r="W23" s="195"/>
      <c r="X23" s="195"/>
    </row>
    <row r="24" spans="1:24" s="7" customFormat="1" x14ac:dyDescent="0.3">
      <c r="A24" s="59">
        <v>6</v>
      </c>
      <c r="B24" s="195"/>
      <c r="C24" s="195"/>
      <c r="D24" s="195"/>
      <c r="E24" s="195"/>
      <c r="F24" s="195"/>
      <c r="G24" s="195"/>
      <c r="H24" s="195"/>
      <c r="I24" s="195"/>
      <c r="J24" s="195"/>
      <c r="K24" s="195"/>
      <c r="L24" s="195"/>
      <c r="M24" s="59">
        <v>6</v>
      </c>
      <c r="N24" s="195"/>
      <c r="O24" s="195"/>
      <c r="P24" s="195"/>
      <c r="Q24" s="195"/>
      <c r="R24" s="195"/>
      <c r="S24" s="195"/>
      <c r="T24" s="195"/>
      <c r="U24" s="195"/>
      <c r="V24" s="195"/>
      <c r="W24" s="195"/>
      <c r="X24" s="195"/>
    </row>
    <row r="25" spans="1:24" s="7" customFormat="1" x14ac:dyDescent="0.3">
      <c r="A25" s="59">
        <v>7</v>
      </c>
      <c r="B25" s="195"/>
      <c r="C25" s="195"/>
      <c r="D25" s="195"/>
      <c r="E25" s="195"/>
      <c r="F25" s="195"/>
      <c r="G25" s="195"/>
      <c r="H25" s="195"/>
      <c r="I25" s="195"/>
      <c r="J25" s="195"/>
      <c r="K25" s="195"/>
      <c r="L25" s="195"/>
      <c r="M25" s="59">
        <v>7</v>
      </c>
      <c r="N25" s="195"/>
      <c r="O25" s="195"/>
      <c r="P25" s="195"/>
      <c r="Q25" s="195"/>
      <c r="R25" s="195"/>
      <c r="S25" s="195"/>
      <c r="T25" s="195"/>
      <c r="U25" s="195"/>
      <c r="V25" s="195"/>
      <c r="W25" s="195"/>
      <c r="X25" s="195"/>
    </row>
    <row r="26" spans="1:24" s="7" customFormat="1" x14ac:dyDescent="0.3">
      <c r="A26" s="59">
        <v>8</v>
      </c>
      <c r="B26" s="195"/>
      <c r="C26" s="195"/>
      <c r="D26" s="195"/>
      <c r="E26" s="195"/>
      <c r="F26" s="195"/>
      <c r="G26" s="195"/>
      <c r="H26" s="195"/>
      <c r="I26" s="195"/>
      <c r="J26" s="195"/>
      <c r="K26" s="195"/>
      <c r="L26" s="195"/>
      <c r="M26" s="59">
        <v>8</v>
      </c>
      <c r="N26" s="195"/>
      <c r="O26" s="195"/>
      <c r="P26" s="195"/>
      <c r="Q26" s="195"/>
      <c r="R26" s="195"/>
      <c r="S26" s="195"/>
      <c r="T26" s="195"/>
      <c r="U26" s="195"/>
      <c r="V26" s="195"/>
      <c r="W26" s="195"/>
      <c r="X26" s="195"/>
    </row>
    <row r="27" spans="1:24" s="7" customFormat="1" x14ac:dyDescent="0.3">
      <c r="A27" s="59">
        <v>9</v>
      </c>
      <c r="B27" s="195"/>
      <c r="C27" s="195"/>
      <c r="D27" s="195"/>
      <c r="E27" s="195"/>
      <c r="F27" s="195"/>
      <c r="G27" s="195"/>
      <c r="H27" s="195"/>
      <c r="I27" s="195"/>
      <c r="J27" s="195"/>
      <c r="K27" s="195"/>
      <c r="L27" s="195"/>
      <c r="M27" s="59">
        <v>9</v>
      </c>
      <c r="N27" s="195"/>
      <c r="O27" s="195"/>
      <c r="P27" s="195"/>
      <c r="Q27" s="195"/>
      <c r="R27" s="195"/>
      <c r="S27" s="195"/>
      <c r="T27" s="195"/>
      <c r="U27" s="195"/>
      <c r="V27" s="195"/>
      <c r="W27" s="195"/>
      <c r="X27" s="195"/>
    </row>
    <row r="28" spans="1:24" x14ac:dyDescent="0.3">
      <c r="A28" s="95" t="s">
        <v>365</v>
      </c>
      <c r="B28" s="96"/>
      <c r="C28" s="96"/>
      <c r="D28" s="96"/>
      <c r="E28" s="96"/>
      <c r="F28" s="96"/>
      <c r="G28" s="96"/>
      <c r="H28" s="96"/>
      <c r="I28" s="96"/>
      <c r="J28" s="96"/>
      <c r="K28" s="96"/>
      <c r="L28" s="97"/>
      <c r="M28" s="95" t="s">
        <v>366</v>
      </c>
      <c r="N28" s="96"/>
      <c r="O28" s="96"/>
      <c r="P28" s="96"/>
      <c r="Q28" s="96"/>
      <c r="R28" s="96"/>
      <c r="S28" s="96"/>
      <c r="T28" s="96"/>
      <c r="U28" s="96"/>
      <c r="V28" s="96"/>
      <c r="W28" s="96"/>
      <c r="X28" s="97"/>
    </row>
    <row r="29" spans="1:24" x14ac:dyDescent="0.35">
      <c r="A29" s="59">
        <v>1</v>
      </c>
      <c r="B29" s="195"/>
      <c r="C29" s="195"/>
      <c r="D29" s="195"/>
      <c r="E29" s="195"/>
      <c r="F29" s="195"/>
      <c r="G29" s="195"/>
      <c r="H29" s="195"/>
      <c r="I29" s="195"/>
      <c r="J29" s="195"/>
      <c r="K29" s="195"/>
      <c r="L29" s="195"/>
      <c r="M29" s="59">
        <v>1</v>
      </c>
      <c r="N29" s="195"/>
      <c r="O29" s="195"/>
      <c r="P29" s="195"/>
      <c r="Q29" s="195"/>
      <c r="R29" s="195"/>
      <c r="S29" s="195"/>
      <c r="T29" s="195"/>
      <c r="U29" s="195"/>
      <c r="V29" s="195"/>
      <c r="W29" s="195"/>
      <c r="X29" s="195"/>
    </row>
    <row r="30" spans="1:24" x14ac:dyDescent="0.35">
      <c r="A30" s="59">
        <v>2</v>
      </c>
      <c r="B30" s="195"/>
      <c r="C30" s="195"/>
      <c r="D30" s="195"/>
      <c r="E30" s="195"/>
      <c r="F30" s="195"/>
      <c r="G30" s="195"/>
      <c r="H30" s="195"/>
      <c r="I30" s="195"/>
      <c r="J30" s="195"/>
      <c r="K30" s="195"/>
      <c r="L30" s="195"/>
      <c r="M30" s="59">
        <v>2</v>
      </c>
      <c r="N30" s="195"/>
      <c r="O30" s="195"/>
      <c r="P30" s="195"/>
      <c r="Q30" s="195"/>
      <c r="R30" s="195"/>
      <c r="S30" s="195"/>
      <c r="T30" s="195"/>
      <c r="U30" s="195"/>
      <c r="V30" s="195"/>
      <c r="W30" s="195"/>
      <c r="X30" s="195"/>
    </row>
    <row r="31" spans="1:24" x14ac:dyDescent="0.35">
      <c r="A31" s="59">
        <v>3</v>
      </c>
      <c r="B31" s="195"/>
      <c r="C31" s="195"/>
      <c r="D31" s="195"/>
      <c r="E31" s="195"/>
      <c r="F31" s="195"/>
      <c r="G31" s="195"/>
      <c r="H31" s="195"/>
      <c r="I31" s="195"/>
      <c r="J31" s="195"/>
      <c r="K31" s="195"/>
      <c r="L31" s="195"/>
      <c r="M31" s="59">
        <v>3</v>
      </c>
      <c r="N31" s="195"/>
      <c r="O31" s="195"/>
      <c r="P31" s="195"/>
      <c r="Q31" s="195"/>
      <c r="R31" s="195"/>
      <c r="S31" s="195"/>
      <c r="T31" s="195"/>
      <c r="U31" s="195"/>
      <c r="V31" s="195"/>
      <c r="W31" s="195"/>
      <c r="X31" s="195"/>
    </row>
    <row r="32" spans="1:24" x14ac:dyDescent="0.35">
      <c r="A32" s="59">
        <v>4</v>
      </c>
      <c r="B32" s="195"/>
      <c r="C32" s="195"/>
      <c r="D32" s="195"/>
      <c r="E32" s="195"/>
      <c r="F32" s="195"/>
      <c r="G32" s="195"/>
      <c r="H32" s="195"/>
      <c r="I32" s="195"/>
      <c r="J32" s="195"/>
      <c r="K32" s="195"/>
      <c r="L32" s="195"/>
      <c r="M32" s="59">
        <v>4</v>
      </c>
      <c r="N32" s="195"/>
      <c r="O32" s="195"/>
      <c r="P32" s="195"/>
      <c r="Q32" s="195"/>
      <c r="R32" s="195"/>
      <c r="S32" s="195"/>
      <c r="T32" s="195"/>
      <c r="U32" s="195"/>
      <c r="V32" s="195"/>
      <c r="W32" s="195"/>
      <c r="X32" s="195"/>
    </row>
    <row r="33" spans="1:24" x14ac:dyDescent="0.35">
      <c r="A33" s="59">
        <v>5</v>
      </c>
      <c r="B33" s="195"/>
      <c r="C33" s="195"/>
      <c r="D33" s="195"/>
      <c r="E33" s="195"/>
      <c r="F33" s="195"/>
      <c r="G33" s="195"/>
      <c r="H33" s="195"/>
      <c r="I33" s="195"/>
      <c r="J33" s="195"/>
      <c r="K33" s="195"/>
      <c r="L33" s="195"/>
      <c r="M33" s="59">
        <v>5</v>
      </c>
      <c r="N33" s="195"/>
      <c r="O33" s="195"/>
      <c r="P33" s="195"/>
      <c r="Q33" s="195"/>
      <c r="R33" s="195"/>
      <c r="S33" s="195"/>
      <c r="T33" s="195"/>
      <c r="U33" s="195"/>
      <c r="V33" s="195"/>
      <c r="W33" s="195"/>
      <c r="X33" s="195"/>
    </row>
    <row r="34" spans="1:24" x14ac:dyDescent="0.35">
      <c r="A34" s="59">
        <v>6</v>
      </c>
      <c r="B34" s="195"/>
      <c r="C34" s="195"/>
      <c r="D34" s="195"/>
      <c r="E34" s="195"/>
      <c r="F34" s="195"/>
      <c r="G34" s="195"/>
      <c r="H34" s="195"/>
      <c r="I34" s="195"/>
      <c r="J34" s="195"/>
      <c r="K34" s="195"/>
      <c r="L34" s="195"/>
      <c r="M34" s="59">
        <v>6</v>
      </c>
      <c r="N34" s="195"/>
      <c r="O34" s="195"/>
      <c r="P34" s="195"/>
      <c r="Q34" s="195"/>
      <c r="R34" s="195"/>
      <c r="S34" s="195"/>
      <c r="T34" s="195"/>
      <c r="U34" s="195"/>
      <c r="V34" s="195"/>
      <c r="W34" s="195"/>
      <c r="X34" s="195"/>
    </row>
    <row r="35" spans="1:24" x14ac:dyDescent="0.35">
      <c r="A35" s="59">
        <v>7</v>
      </c>
      <c r="B35" s="195"/>
      <c r="C35" s="195"/>
      <c r="D35" s="195"/>
      <c r="E35" s="195"/>
      <c r="F35" s="195"/>
      <c r="G35" s="195"/>
      <c r="H35" s="195"/>
      <c r="I35" s="195"/>
      <c r="J35" s="195"/>
      <c r="K35" s="195"/>
      <c r="L35" s="195"/>
      <c r="M35" s="59">
        <v>7</v>
      </c>
      <c r="N35" s="195"/>
      <c r="O35" s="195"/>
      <c r="P35" s="195"/>
      <c r="Q35" s="195"/>
      <c r="R35" s="195"/>
      <c r="S35" s="195"/>
      <c r="T35" s="195"/>
      <c r="U35" s="195"/>
      <c r="V35" s="195"/>
      <c r="W35" s="195"/>
      <c r="X35" s="195"/>
    </row>
    <row r="36" spans="1:24" x14ac:dyDescent="0.35">
      <c r="A36" s="59">
        <v>8</v>
      </c>
      <c r="B36" s="195"/>
      <c r="C36" s="195"/>
      <c r="D36" s="195"/>
      <c r="E36" s="195"/>
      <c r="F36" s="195"/>
      <c r="G36" s="195"/>
      <c r="H36" s="195"/>
      <c r="I36" s="195"/>
      <c r="J36" s="195"/>
      <c r="K36" s="195"/>
      <c r="L36" s="195"/>
      <c r="M36" s="59">
        <v>8</v>
      </c>
      <c r="N36" s="195"/>
      <c r="O36" s="195"/>
      <c r="P36" s="195"/>
      <c r="Q36" s="195"/>
      <c r="R36" s="195"/>
      <c r="S36" s="195"/>
      <c r="T36" s="195"/>
      <c r="U36" s="195"/>
      <c r="V36" s="195"/>
      <c r="W36" s="195"/>
      <c r="X36" s="195"/>
    </row>
    <row r="37" spans="1:24" x14ac:dyDescent="0.35">
      <c r="A37" s="59">
        <v>9</v>
      </c>
      <c r="B37" s="195"/>
      <c r="C37" s="195"/>
      <c r="D37" s="195"/>
      <c r="E37" s="195"/>
      <c r="F37" s="195"/>
      <c r="G37" s="195"/>
      <c r="H37" s="195"/>
      <c r="I37" s="195"/>
      <c r="J37" s="195"/>
      <c r="K37" s="195"/>
      <c r="L37" s="195"/>
      <c r="M37" s="59">
        <v>9</v>
      </c>
      <c r="N37" s="195"/>
      <c r="O37" s="195"/>
      <c r="P37" s="195"/>
      <c r="Q37" s="195"/>
      <c r="R37" s="195"/>
      <c r="S37" s="195"/>
      <c r="T37" s="195"/>
      <c r="U37" s="195"/>
      <c r="V37" s="195"/>
      <c r="W37" s="195"/>
      <c r="X37" s="195"/>
    </row>
  </sheetData>
  <sheetProtection sheet="1" objects="1" scenarios="1" formatCells="0" formatRows="0" selectLockedCells="1"/>
  <mergeCells count="108">
    <mergeCell ref="B37:L37"/>
    <mergeCell ref="N37:X37"/>
    <mergeCell ref="A13:G13"/>
    <mergeCell ref="H13:J13"/>
    <mergeCell ref="K13:M13"/>
    <mergeCell ref="N13:P13"/>
    <mergeCell ref="Q13:X13"/>
    <mergeCell ref="B34:L34"/>
    <mergeCell ref="N34:X34"/>
    <mergeCell ref="B35:L35"/>
    <mergeCell ref="N35:X35"/>
    <mergeCell ref="B36:L36"/>
    <mergeCell ref="N36:X36"/>
    <mergeCell ref="B31:L31"/>
    <mergeCell ref="N31:X31"/>
    <mergeCell ref="B32:L32"/>
    <mergeCell ref="N32:X32"/>
    <mergeCell ref="B33:L33"/>
    <mergeCell ref="N33:X33"/>
    <mergeCell ref="B29:L29"/>
    <mergeCell ref="N29:X29"/>
    <mergeCell ref="B30:L30"/>
    <mergeCell ref="N30:X30"/>
    <mergeCell ref="B24:L24"/>
    <mergeCell ref="A28:L28"/>
    <mergeCell ref="M28:X28"/>
    <mergeCell ref="A17:X17"/>
    <mergeCell ref="N24:X24"/>
    <mergeCell ref="B25:L25"/>
    <mergeCell ref="N25:X25"/>
    <mergeCell ref="B26:L26"/>
    <mergeCell ref="N26:X26"/>
    <mergeCell ref="B27:L27"/>
    <mergeCell ref="N27:X27"/>
    <mergeCell ref="B23:L23"/>
    <mergeCell ref="N23:X23"/>
    <mergeCell ref="A14:G14"/>
    <mergeCell ref="H14:J14"/>
    <mergeCell ref="K14:M14"/>
    <mergeCell ref="N14:P14"/>
    <mergeCell ref="B21:L21"/>
    <mergeCell ref="N21:X21"/>
    <mergeCell ref="B22:L22"/>
    <mergeCell ref="N22:X22"/>
    <mergeCell ref="K15:M15"/>
    <mergeCell ref="N15:P15"/>
    <mergeCell ref="Q15:X15"/>
    <mergeCell ref="A18:L18"/>
    <mergeCell ref="M18:X18"/>
    <mergeCell ref="B19:L19"/>
    <mergeCell ref="N19:X19"/>
    <mergeCell ref="B20:L20"/>
    <mergeCell ref="N20:X20"/>
    <mergeCell ref="A11:G11"/>
    <mergeCell ref="H11:J11"/>
    <mergeCell ref="K11:M11"/>
    <mergeCell ref="N11:P11"/>
    <mergeCell ref="Q11:X11"/>
    <mergeCell ref="A12:G12"/>
    <mergeCell ref="H12:J12"/>
    <mergeCell ref="K12:M12"/>
    <mergeCell ref="N12:P12"/>
    <mergeCell ref="Q12:X12"/>
    <mergeCell ref="A9:G9"/>
    <mergeCell ref="H9:J9"/>
    <mergeCell ref="K9:M9"/>
    <mergeCell ref="N9:P9"/>
    <mergeCell ref="Q9:X9"/>
    <mergeCell ref="A10:G10"/>
    <mergeCell ref="H10:J10"/>
    <mergeCell ref="K10:M10"/>
    <mergeCell ref="N10:P10"/>
    <mergeCell ref="Q10:X10"/>
    <mergeCell ref="Q6:X6"/>
    <mergeCell ref="A7:G7"/>
    <mergeCell ref="H7:J7"/>
    <mergeCell ref="K7:M7"/>
    <mergeCell ref="N7:P7"/>
    <mergeCell ref="Q7:X7"/>
    <mergeCell ref="A8:G8"/>
    <mergeCell ref="H8:J8"/>
    <mergeCell ref="K8:M8"/>
    <mergeCell ref="N8:P8"/>
    <mergeCell ref="Q8:X8"/>
    <mergeCell ref="A1:X1"/>
    <mergeCell ref="A2:X2"/>
    <mergeCell ref="A3:G3"/>
    <mergeCell ref="H3:J3"/>
    <mergeCell ref="K3:M3"/>
    <mergeCell ref="N3:P3"/>
    <mergeCell ref="Q3:X3"/>
    <mergeCell ref="Q14:X14"/>
    <mergeCell ref="A15:G15"/>
    <mergeCell ref="H15:J15"/>
    <mergeCell ref="A4:G4"/>
    <mergeCell ref="H4:J4"/>
    <mergeCell ref="K4:M4"/>
    <mergeCell ref="N4:P4"/>
    <mergeCell ref="Q4:X4"/>
    <mergeCell ref="A5:G5"/>
    <mergeCell ref="H5:J5"/>
    <mergeCell ref="K5:M5"/>
    <mergeCell ref="N5:P5"/>
    <mergeCell ref="Q5:X5"/>
    <mergeCell ref="A6:G6"/>
    <mergeCell ref="H6:J6"/>
    <mergeCell ref="K6:M6"/>
    <mergeCell ref="N6:P6"/>
  </mergeCells>
  <dataValidations count="1">
    <dataValidation type="list" allowBlank="1" showInputMessage="1" showErrorMessage="1" sqref="K4:M15" xr:uid="{F12FE877-2C27-4E93-8025-895568F8E5B1}">
      <formula1>ImpactRisque</formula1>
    </dataValidation>
  </dataValidations>
  <pageMargins left="0.39370078740157483" right="0.39370078740157483" top="0.74803149606299213" bottom="0.39370078740157483" header="0.31496062992125984" footer="0.31496062992125984"/>
  <pageSetup paperSize="9" orientation="landscape" r:id="rId1"/>
  <headerFooter>
    <oddHeader xml:space="preserve">&amp;L&amp;G&amp;CDéfinir et planifier ton projet pour plus d’impact&amp;RRisques
</oddHeader>
    <oddFooter>&amp;R&amp;G My-SBM</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D8E43AB2-7A4D-4BE3-9CA3-BDF53F153869}">
          <x14:formula1>
            <xm:f>Tables!$A$87:$A$91</xm:f>
          </x14:formula1>
          <xm:sqref>H4:J15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92AC-7BE5-4C42-861F-E4C1087D69E0}">
  <dimension ref="A1:X90"/>
  <sheetViews>
    <sheetView workbookViewId="0">
      <selection activeCell="E4" sqref="E4:L4"/>
    </sheetView>
  </sheetViews>
  <sheetFormatPr baseColWidth="10" defaultColWidth="3.6328125" defaultRowHeight="15.5" x14ac:dyDescent="0.45"/>
  <cols>
    <col min="1" max="24" width="5.6328125" style="1" customWidth="1"/>
    <col min="25" max="25" width="3.6328125" style="1"/>
    <col min="26" max="76" width="10.81640625" style="1" customWidth="1"/>
    <col min="77" max="16384" width="3.6328125" style="1"/>
  </cols>
  <sheetData>
    <row r="1" spans="1:24" ht="112" customHeight="1" x14ac:dyDescent="0.45">
      <c r="A1" s="196" t="s">
        <v>4</v>
      </c>
      <c r="B1" s="196"/>
      <c r="C1" s="196"/>
      <c r="D1" s="196"/>
      <c r="E1" s="196"/>
      <c r="F1" s="196"/>
      <c r="G1" s="196"/>
      <c r="H1" s="196"/>
      <c r="I1" s="196"/>
      <c r="J1" s="196"/>
      <c r="K1" s="196"/>
      <c r="L1" s="196"/>
      <c r="M1" s="196"/>
      <c r="N1" s="196"/>
      <c r="O1" s="196"/>
      <c r="P1" s="196"/>
      <c r="Q1" s="196"/>
      <c r="R1" s="196"/>
      <c r="S1" s="196"/>
      <c r="T1" s="196"/>
      <c r="U1" s="196"/>
      <c r="V1" s="196"/>
      <c r="W1" s="196"/>
      <c r="X1" s="196"/>
    </row>
    <row r="2" spans="1:24" x14ac:dyDescent="0.45">
      <c r="A2" s="2"/>
      <c r="B2" s="2"/>
      <c r="C2" s="2"/>
      <c r="D2" s="2"/>
      <c r="E2" s="2"/>
      <c r="F2" s="2"/>
      <c r="G2" s="2"/>
      <c r="H2" s="2"/>
      <c r="I2" s="2"/>
      <c r="J2" s="2"/>
      <c r="K2" s="2"/>
      <c r="L2" s="2"/>
      <c r="M2" s="2"/>
      <c r="N2" s="2"/>
      <c r="O2" s="2"/>
      <c r="P2" s="2"/>
      <c r="Q2" s="2"/>
      <c r="R2" s="2"/>
      <c r="S2" s="2"/>
      <c r="T2" s="2"/>
      <c r="U2" s="2"/>
      <c r="V2" s="2"/>
      <c r="W2" s="2"/>
      <c r="X2" s="2"/>
    </row>
    <row r="3" spans="1:24" x14ac:dyDescent="0.45">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3">
        <v>22</v>
      </c>
      <c r="W3" s="3">
        <v>23</v>
      </c>
      <c r="X3" s="3">
        <v>24</v>
      </c>
    </row>
    <row r="4" spans="1:24" x14ac:dyDescent="0.45">
      <c r="A4" s="4"/>
      <c r="B4" s="4"/>
      <c r="C4" s="4"/>
      <c r="D4" s="4"/>
      <c r="E4" s="4"/>
      <c r="F4" s="4"/>
      <c r="G4" s="4"/>
      <c r="H4" s="4"/>
      <c r="I4" s="4"/>
      <c r="J4" s="4"/>
      <c r="K4" s="4"/>
      <c r="L4" s="4"/>
      <c r="M4" s="4"/>
      <c r="N4" s="4"/>
      <c r="O4" s="4"/>
      <c r="P4" s="4"/>
      <c r="Q4" s="4"/>
      <c r="R4" s="4"/>
      <c r="S4" s="4"/>
      <c r="T4" s="4"/>
      <c r="U4" s="4"/>
      <c r="V4" s="4"/>
      <c r="W4" s="4"/>
      <c r="X4" s="4"/>
    </row>
    <row r="5" spans="1:24" x14ac:dyDescent="0.45">
      <c r="A5" s="5"/>
      <c r="B5" s="5"/>
      <c r="C5" s="5"/>
      <c r="D5" s="5"/>
      <c r="E5" s="5"/>
      <c r="F5" s="5"/>
      <c r="G5" s="5"/>
      <c r="H5" s="5"/>
      <c r="I5" s="5"/>
      <c r="J5" s="5"/>
      <c r="K5" s="5"/>
      <c r="L5" s="5"/>
      <c r="M5" s="5"/>
      <c r="N5" s="5"/>
      <c r="O5" s="5"/>
      <c r="P5" s="5"/>
      <c r="Q5" s="5"/>
      <c r="R5" s="5"/>
      <c r="S5" s="5"/>
      <c r="T5" s="5"/>
      <c r="U5" s="5"/>
      <c r="V5" s="5"/>
      <c r="W5" s="5"/>
      <c r="X5" s="5"/>
    </row>
    <row r="6" spans="1:24" x14ac:dyDescent="0.45">
      <c r="A6" s="197">
        <v>1</v>
      </c>
      <c r="B6" s="198"/>
      <c r="C6" s="198"/>
      <c r="D6" s="198"/>
      <c r="E6" s="198"/>
      <c r="F6" s="198"/>
      <c r="G6" s="198"/>
      <c r="H6" s="198"/>
      <c r="I6" s="198"/>
      <c r="J6" s="198"/>
      <c r="K6" s="198"/>
      <c r="L6" s="198"/>
      <c r="M6" s="198"/>
      <c r="N6" s="198"/>
      <c r="O6" s="198"/>
      <c r="P6" s="198"/>
      <c r="Q6" s="198"/>
      <c r="R6" s="198"/>
      <c r="S6" s="198"/>
      <c r="T6" s="198"/>
      <c r="U6" s="198"/>
      <c r="V6" s="198"/>
      <c r="W6" s="198"/>
      <c r="X6" s="199"/>
    </row>
    <row r="7" spans="1:24" ht="31" customHeight="1" x14ac:dyDescent="0.45">
      <c r="A7" s="200"/>
      <c r="B7" s="201"/>
      <c r="C7" s="201"/>
      <c r="D7" s="201"/>
      <c r="E7" s="201"/>
      <c r="F7" s="201"/>
      <c r="G7" s="201"/>
      <c r="H7" s="201"/>
      <c r="I7" s="201"/>
      <c r="J7" s="201"/>
      <c r="K7" s="201"/>
      <c r="L7" s="201"/>
      <c r="M7" s="201"/>
      <c r="N7" s="201"/>
      <c r="O7" s="201"/>
      <c r="P7" s="201"/>
      <c r="Q7" s="201"/>
      <c r="R7" s="201"/>
      <c r="S7" s="201"/>
      <c r="T7" s="201"/>
      <c r="U7" s="201"/>
      <c r="V7" s="201"/>
      <c r="W7" s="201"/>
      <c r="X7" s="202"/>
    </row>
    <row r="8" spans="1:24" x14ac:dyDescent="0.45">
      <c r="A8" s="5"/>
      <c r="B8" s="5"/>
      <c r="C8" s="5"/>
      <c r="D8" s="5"/>
      <c r="E8" s="5"/>
      <c r="F8" s="5"/>
      <c r="G8" s="5"/>
      <c r="H8" s="5"/>
      <c r="I8" s="5"/>
      <c r="J8" s="5"/>
      <c r="K8" s="5"/>
      <c r="L8" s="5"/>
      <c r="M8" s="5"/>
      <c r="N8" s="5"/>
      <c r="O8" s="5"/>
      <c r="P8" s="5"/>
      <c r="Q8" s="5"/>
      <c r="R8" s="5"/>
      <c r="S8" s="5"/>
      <c r="T8" s="5"/>
      <c r="U8" s="5"/>
      <c r="V8" s="5"/>
      <c r="W8" s="5"/>
      <c r="X8" s="5"/>
    </row>
    <row r="9" spans="1:24" x14ac:dyDescent="0.45">
      <c r="A9" s="197">
        <v>1</v>
      </c>
      <c r="B9" s="198"/>
      <c r="C9" s="198"/>
      <c r="D9" s="198"/>
      <c r="E9" s="198"/>
      <c r="F9" s="198"/>
      <c r="G9" s="198"/>
      <c r="H9" s="198"/>
      <c r="I9" s="198"/>
      <c r="J9" s="198"/>
      <c r="K9" s="198"/>
      <c r="L9" s="199"/>
      <c r="M9" s="197">
        <v>2</v>
      </c>
      <c r="N9" s="198"/>
      <c r="O9" s="198"/>
      <c r="P9" s="198"/>
      <c r="Q9" s="198"/>
      <c r="R9" s="198"/>
      <c r="S9" s="198"/>
      <c r="T9" s="198"/>
      <c r="U9" s="198"/>
      <c r="V9" s="198"/>
      <c r="W9" s="198"/>
      <c r="X9" s="199"/>
    </row>
    <row r="10" spans="1:24" ht="31" customHeight="1" x14ac:dyDescent="0.45">
      <c r="A10" s="200"/>
      <c r="B10" s="201"/>
      <c r="C10" s="201"/>
      <c r="D10" s="201"/>
      <c r="E10" s="201"/>
      <c r="F10" s="201"/>
      <c r="G10" s="201"/>
      <c r="H10" s="201"/>
      <c r="I10" s="201"/>
      <c r="J10" s="201"/>
      <c r="K10" s="201"/>
      <c r="L10" s="202"/>
      <c r="M10" s="200"/>
      <c r="N10" s="201"/>
      <c r="O10" s="201"/>
      <c r="P10" s="201"/>
      <c r="Q10" s="201"/>
      <c r="R10" s="201"/>
      <c r="S10" s="201"/>
      <c r="T10" s="201"/>
      <c r="U10" s="201"/>
      <c r="V10" s="201"/>
      <c r="W10" s="201"/>
      <c r="X10" s="202"/>
    </row>
    <row r="11" spans="1:24" x14ac:dyDescent="0.45">
      <c r="A11" s="5"/>
      <c r="B11" s="5"/>
      <c r="C11" s="5"/>
      <c r="D11" s="5"/>
      <c r="E11" s="5"/>
      <c r="F11" s="5"/>
      <c r="G11" s="5"/>
      <c r="H11" s="5"/>
      <c r="I11" s="5"/>
      <c r="J11" s="5"/>
      <c r="K11" s="5"/>
      <c r="L11" s="5"/>
      <c r="M11" s="5"/>
      <c r="N11" s="5"/>
      <c r="O11" s="5"/>
      <c r="P11" s="5"/>
      <c r="Q11" s="5"/>
      <c r="R11" s="5"/>
      <c r="S11" s="5"/>
      <c r="T11" s="5"/>
      <c r="U11" s="5"/>
      <c r="V11" s="5"/>
      <c r="W11" s="5"/>
      <c r="X11" s="5"/>
    </row>
    <row r="12" spans="1:24" x14ac:dyDescent="0.45">
      <c r="A12" s="197">
        <v>1</v>
      </c>
      <c r="B12" s="198"/>
      <c r="C12" s="198"/>
      <c r="D12" s="198"/>
      <c r="E12" s="198"/>
      <c r="F12" s="198"/>
      <c r="G12" s="198"/>
      <c r="H12" s="199"/>
      <c r="I12" s="197">
        <v>2</v>
      </c>
      <c r="J12" s="198"/>
      <c r="K12" s="198"/>
      <c r="L12" s="198"/>
      <c r="M12" s="198"/>
      <c r="N12" s="198"/>
      <c r="O12" s="198"/>
      <c r="P12" s="199"/>
      <c r="Q12" s="197">
        <v>3</v>
      </c>
      <c r="R12" s="198"/>
      <c r="S12" s="198"/>
      <c r="T12" s="198"/>
      <c r="U12" s="198"/>
      <c r="V12" s="198"/>
      <c r="W12" s="198"/>
      <c r="X12" s="199"/>
    </row>
    <row r="13" spans="1:24" ht="31" customHeight="1" x14ac:dyDescent="0.45">
      <c r="A13" s="200"/>
      <c r="B13" s="201"/>
      <c r="C13" s="201"/>
      <c r="D13" s="201"/>
      <c r="E13" s="201"/>
      <c r="F13" s="201"/>
      <c r="G13" s="201"/>
      <c r="H13" s="202"/>
      <c r="I13" s="200"/>
      <c r="J13" s="201"/>
      <c r="K13" s="201"/>
      <c r="L13" s="201"/>
      <c r="M13" s="201"/>
      <c r="N13" s="201"/>
      <c r="O13" s="201"/>
      <c r="P13" s="202"/>
      <c r="Q13" s="200"/>
      <c r="R13" s="201"/>
      <c r="S13" s="201"/>
      <c r="T13" s="201"/>
      <c r="U13" s="201"/>
      <c r="V13" s="201"/>
      <c r="W13" s="201"/>
      <c r="X13" s="202"/>
    </row>
    <row r="14" spans="1:24" x14ac:dyDescent="0.45">
      <c r="A14" s="5"/>
      <c r="B14" s="5"/>
      <c r="C14" s="5"/>
      <c r="D14" s="5"/>
      <c r="E14" s="5"/>
      <c r="F14" s="5"/>
      <c r="G14" s="5"/>
      <c r="H14" s="5"/>
      <c r="I14" s="5"/>
      <c r="J14" s="5"/>
      <c r="K14" s="5"/>
      <c r="L14" s="5"/>
      <c r="M14" s="5"/>
      <c r="N14" s="5"/>
      <c r="O14" s="5"/>
      <c r="P14" s="5"/>
      <c r="Q14" s="5"/>
      <c r="R14" s="5"/>
      <c r="S14" s="5"/>
      <c r="T14" s="5"/>
      <c r="U14" s="5"/>
      <c r="V14" s="5"/>
      <c r="W14" s="5"/>
      <c r="X14" s="5"/>
    </row>
    <row r="15" spans="1:24" x14ac:dyDescent="0.45">
      <c r="A15" s="197">
        <v>1</v>
      </c>
      <c r="B15" s="198"/>
      <c r="C15" s="198"/>
      <c r="D15" s="198"/>
      <c r="E15" s="198"/>
      <c r="F15" s="199"/>
      <c r="G15" s="197">
        <v>2</v>
      </c>
      <c r="H15" s="198"/>
      <c r="I15" s="198"/>
      <c r="J15" s="198"/>
      <c r="K15" s="198"/>
      <c r="L15" s="199"/>
      <c r="M15" s="197">
        <v>3</v>
      </c>
      <c r="N15" s="198"/>
      <c r="O15" s="198"/>
      <c r="P15" s="198"/>
      <c r="Q15" s="198"/>
      <c r="R15" s="199"/>
      <c r="S15" s="197">
        <v>4</v>
      </c>
      <c r="T15" s="198"/>
      <c r="U15" s="198"/>
      <c r="V15" s="198"/>
      <c r="W15" s="198"/>
      <c r="X15" s="199"/>
    </row>
    <row r="16" spans="1:24" ht="31" customHeight="1" x14ac:dyDescent="0.45">
      <c r="A16" s="200"/>
      <c r="B16" s="201"/>
      <c r="C16" s="201"/>
      <c r="D16" s="201"/>
      <c r="E16" s="201"/>
      <c r="F16" s="202"/>
      <c r="G16" s="200"/>
      <c r="H16" s="201"/>
      <c r="I16" s="201"/>
      <c r="J16" s="201"/>
      <c r="K16" s="201"/>
      <c r="L16" s="202"/>
      <c r="M16" s="200"/>
      <c r="N16" s="201"/>
      <c r="O16" s="201"/>
      <c r="P16" s="201"/>
      <c r="Q16" s="201"/>
      <c r="R16" s="202"/>
      <c r="S16" s="200"/>
      <c r="T16" s="201"/>
      <c r="U16" s="201"/>
      <c r="V16" s="201"/>
      <c r="W16" s="201"/>
      <c r="X16" s="202"/>
    </row>
    <row r="17" spans="1:24" x14ac:dyDescent="0.45">
      <c r="A17" s="5"/>
      <c r="B17" s="5"/>
      <c r="C17" s="5"/>
      <c r="D17" s="5"/>
      <c r="E17" s="5"/>
      <c r="F17" s="5"/>
      <c r="G17" s="5"/>
      <c r="H17" s="5"/>
      <c r="I17" s="5"/>
      <c r="J17" s="5"/>
      <c r="K17" s="5"/>
      <c r="L17" s="5"/>
      <c r="M17" s="5"/>
      <c r="N17" s="5"/>
      <c r="O17" s="5"/>
      <c r="P17" s="5"/>
      <c r="Q17" s="5"/>
      <c r="R17" s="5"/>
      <c r="S17" s="5"/>
      <c r="T17" s="5"/>
      <c r="U17" s="5"/>
      <c r="V17" s="5"/>
      <c r="W17" s="5"/>
      <c r="X17" s="5"/>
    </row>
    <row r="18" spans="1:24" x14ac:dyDescent="0.45">
      <c r="A18" s="197">
        <v>1</v>
      </c>
      <c r="B18" s="198"/>
      <c r="C18" s="198"/>
      <c r="D18" s="199"/>
      <c r="E18" s="197">
        <v>2</v>
      </c>
      <c r="F18" s="198"/>
      <c r="G18" s="198"/>
      <c r="H18" s="199"/>
      <c r="I18" s="197">
        <v>3</v>
      </c>
      <c r="J18" s="198"/>
      <c r="K18" s="198"/>
      <c r="L18" s="199"/>
      <c r="M18" s="197">
        <v>4</v>
      </c>
      <c r="N18" s="198"/>
      <c r="O18" s="198"/>
      <c r="P18" s="199"/>
      <c r="Q18" s="197">
        <v>5</v>
      </c>
      <c r="R18" s="198"/>
      <c r="S18" s="198"/>
      <c r="T18" s="199"/>
      <c r="U18" s="197">
        <v>6</v>
      </c>
      <c r="V18" s="198"/>
      <c r="W18" s="198"/>
      <c r="X18" s="199"/>
    </row>
    <row r="19" spans="1:24" ht="31" customHeight="1" x14ac:dyDescent="0.45">
      <c r="A19" s="200"/>
      <c r="B19" s="201"/>
      <c r="C19" s="201"/>
      <c r="D19" s="202"/>
      <c r="E19" s="200"/>
      <c r="F19" s="201"/>
      <c r="G19" s="201"/>
      <c r="H19" s="202"/>
      <c r="I19" s="200"/>
      <c r="J19" s="201"/>
      <c r="K19" s="201"/>
      <c r="L19" s="202"/>
      <c r="M19" s="200"/>
      <c r="N19" s="201"/>
      <c r="O19" s="201"/>
      <c r="P19" s="202"/>
      <c r="Q19" s="200"/>
      <c r="R19" s="201"/>
      <c r="S19" s="201"/>
      <c r="T19" s="202"/>
      <c r="U19" s="200"/>
      <c r="V19" s="201"/>
      <c r="W19" s="201"/>
      <c r="X19" s="202"/>
    </row>
    <row r="20" spans="1:24" x14ac:dyDescent="0.45">
      <c r="A20" s="5"/>
      <c r="B20" s="5"/>
      <c r="C20" s="5"/>
      <c r="D20" s="5"/>
      <c r="E20" s="5"/>
      <c r="F20" s="5"/>
      <c r="G20" s="5"/>
      <c r="H20" s="5"/>
      <c r="I20" s="5"/>
      <c r="J20" s="5"/>
      <c r="K20" s="5"/>
      <c r="L20" s="5"/>
      <c r="M20" s="5"/>
      <c r="N20" s="5"/>
      <c r="O20" s="5"/>
      <c r="P20" s="5"/>
      <c r="Q20" s="5"/>
      <c r="R20" s="5"/>
      <c r="S20" s="5"/>
      <c r="T20" s="5"/>
      <c r="U20" s="5"/>
      <c r="V20" s="5"/>
      <c r="W20" s="5"/>
      <c r="X20" s="5"/>
    </row>
    <row r="21" spans="1:24" x14ac:dyDescent="0.45">
      <c r="A21" s="197">
        <v>1</v>
      </c>
      <c r="B21" s="198"/>
      <c r="C21" s="199"/>
      <c r="D21" s="197">
        <v>2</v>
      </c>
      <c r="E21" s="198"/>
      <c r="F21" s="199"/>
      <c r="G21" s="197">
        <v>3</v>
      </c>
      <c r="H21" s="198"/>
      <c r="I21" s="199"/>
      <c r="J21" s="197">
        <v>4</v>
      </c>
      <c r="K21" s="198"/>
      <c r="L21" s="199"/>
      <c r="M21" s="197">
        <v>5</v>
      </c>
      <c r="N21" s="198"/>
      <c r="O21" s="199"/>
      <c r="P21" s="197">
        <v>6</v>
      </c>
      <c r="Q21" s="198"/>
      <c r="R21" s="199"/>
      <c r="S21" s="197">
        <v>7</v>
      </c>
      <c r="T21" s="198"/>
      <c r="U21" s="199"/>
      <c r="V21" s="197">
        <v>8</v>
      </c>
      <c r="W21" s="198"/>
      <c r="X21" s="199"/>
    </row>
    <row r="22" spans="1:24" ht="31" customHeight="1" x14ac:dyDescent="0.45">
      <c r="A22" s="200"/>
      <c r="B22" s="201"/>
      <c r="C22" s="202"/>
      <c r="D22" s="200"/>
      <c r="E22" s="201"/>
      <c r="F22" s="202"/>
      <c r="G22" s="200"/>
      <c r="H22" s="201"/>
      <c r="I22" s="202"/>
      <c r="J22" s="200"/>
      <c r="K22" s="201"/>
      <c r="L22" s="202"/>
      <c r="M22" s="200"/>
      <c r="N22" s="201"/>
      <c r="O22" s="202"/>
      <c r="P22" s="200"/>
      <c r="Q22" s="201"/>
      <c r="R22" s="202"/>
      <c r="S22" s="200"/>
      <c r="T22" s="201"/>
      <c r="U22" s="202"/>
      <c r="V22" s="200"/>
      <c r="W22" s="201"/>
      <c r="X22" s="202"/>
    </row>
    <row r="23" spans="1:24" x14ac:dyDescent="0.45">
      <c r="A23" s="5"/>
      <c r="B23" s="5"/>
      <c r="C23" s="5"/>
      <c r="D23" s="5"/>
      <c r="E23" s="5"/>
      <c r="F23" s="5"/>
      <c r="G23" s="5"/>
      <c r="H23" s="5"/>
      <c r="I23" s="5"/>
      <c r="J23" s="5"/>
      <c r="K23" s="5"/>
      <c r="L23" s="5"/>
      <c r="M23" s="5"/>
      <c r="N23" s="5"/>
      <c r="O23" s="5"/>
      <c r="P23" s="5"/>
      <c r="Q23" s="5"/>
      <c r="R23" s="5"/>
      <c r="S23" s="5"/>
      <c r="T23" s="5"/>
      <c r="U23" s="5"/>
      <c r="V23" s="5"/>
      <c r="W23" s="5"/>
      <c r="X23" s="5"/>
    </row>
    <row r="24" spans="1:24" x14ac:dyDescent="0.45">
      <c r="A24" s="197">
        <v>1</v>
      </c>
      <c r="B24" s="199"/>
      <c r="C24" s="197">
        <v>2</v>
      </c>
      <c r="D24" s="199"/>
      <c r="E24" s="197">
        <v>3</v>
      </c>
      <c r="F24" s="199"/>
      <c r="G24" s="197">
        <v>4</v>
      </c>
      <c r="H24" s="199"/>
      <c r="I24" s="197">
        <v>5</v>
      </c>
      <c r="J24" s="199"/>
      <c r="K24" s="197">
        <v>6</v>
      </c>
      <c r="L24" s="199"/>
      <c r="M24" s="197">
        <v>7</v>
      </c>
      <c r="N24" s="199"/>
      <c r="O24" s="197">
        <v>8</v>
      </c>
      <c r="P24" s="199"/>
      <c r="Q24" s="197">
        <v>9</v>
      </c>
      <c r="R24" s="199"/>
      <c r="S24" s="197">
        <v>10</v>
      </c>
      <c r="T24" s="199"/>
      <c r="U24" s="197">
        <v>11</v>
      </c>
      <c r="V24" s="199"/>
      <c r="W24" s="197">
        <v>12</v>
      </c>
      <c r="X24" s="199"/>
    </row>
    <row r="25" spans="1:24" ht="31" customHeight="1" x14ac:dyDescent="0.45">
      <c r="A25" s="200"/>
      <c r="B25" s="202"/>
      <c r="C25" s="200"/>
      <c r="D25" s="202"/>
      <c r="E25" s="200"/>
      <c r="F25" s="202"/>
      <c r="G25" s="200"/>
      <c r="H25" s="202"/>
      <c r="I25" s="200"/>
      <c r="J25" s="202"/>
      <c r="K25" s="200"/>
      <c r="L25" s="202"/>
      <c r="M25" s="200"/>
      <c r="N25" s="202"/>
      <c r="O25" s="200"/>
      <c r="P25" s="202"/>
      <c r="Q25" s="200"/>
      <c r="R25" s="202"/>
      <c r="S25" s="200"/>
      <c r="T25" s="202"/>
      <c r="U25" s="200"/>
      <c r="V25" s="202"/>
      <c r="W25" s="200"/>
      <c r="X25" s="202"/>
    </row>
    <row r="26" spans="1:24" x14ac:dyDescent="0.45">
      <c r="A26" s="5"/>
      <c r="B26" s="5"/>
      <c r="C26" s="5"/>
      <c r="D26" s="5"/>
      <c r="E26" s="5"/>
      <c r="F26" s="5"/>
      <c r="G26" s="5"/>
      <c r="H26" s="5"/>
      <c r="I26" s="5"/>
      <c r="J26" s="5"/>
      <c r="K26" s="5"/>
      <c r="L26" s="5"/>
      <c r="M26" s="5"/>
      <c r="N26" s="5"/>
      <c r="O26" s="5"/>
      <c r="P26" s="5"/>
      <c r="Q26" s="5"/>
      <c r="R26" s="5"/>
      <c r="S26" s="5"/>
      <c r="T26" s="5"/>
      <c r="U26" s="5"/>
      <c r="V26" s="5"/>
      <c r="W26" s="5"/>
      <c r="X26" s="5"/>
    </row>
    <row r="27" spans="1:24" x14ac:dyDescent="0.45">
      <c r="A27" s="197">
        <v>1</v>
      </c>
      <c r="B27" s="198"/>
      <c r="C27" s="198"/>
      <c r="D27" s="198"/>
      <c r="E27" s="198"/>
      <c r="F27" s="199"/>
      <c r="G27" s="197">
        <v>2</v>
      </c>
      <c r="H27" s="198"/>
      <c r="I27" s="198"/>
      <c r="J27" s="198"/>
      <c r="K27" s="198"/>
      <c r="L27" s="199"/>
      <c r="M27" s="197">
        <v>3</v>
      </c>
      <c r="N27" s="198"/>
      <c r="O27" s="198"/>
      <c r="P27" s="198"/>
      <c r="Q27" s="198"/>
      <c r="R27" s="199"/>
      <c r="S27" s="197">
        <v>4</v>
      </c>
      <c r="T27" s="198"/>
      <c r="U27" s="198"/>
      <c r="V27" s="198"/>
      <c r="W27" s="198"/>
      <c r="X27" s="199"/>
    </row>
    <row r="28" spans="1:24" ht="31" customHeight="1" x14ac:dyDescent="0.45">
      <c r="A28" s="200"/>
      <c r="B28" s="201"/>
      <c r="C28" s="201"/>
      <c r="D28" s="201"/>
      <c r="E28" s="201"/>
      <c r="F28" s="202"/>
      <c r="G28" s="200"/>
      <c r="H28" s="201"/>
      <c r="I28" s="201"/>
      <c r="J28" s="201"/>
      <c r="K28" s="201"/>
      <c r="L28" s="202"/>
      <c r="M28" s="200"/>
      <c r="N28" s="201"/>
      <c r="O28" s="201"/>
      <c r="P28" s="201"/>
      <c r="Q28" s="201"/>
      <c r="R28" s="202"/>
      <c r="S28" s="200"/>
      <c r="T28" s="201"/>
      <c r="U28" s="201"/>
      <c r="V28" s="201"/>
      <c r="W28" s="201"/>
      <c r="X28" s="202"/>
    </row>
    <row r="29" spans="1:24" ht="31" customHeight="1" x14ac:dyDescent="0.45">
      <c r="A29" s="200"/>
      <c r="B29" s="201"/>
      <c r="C29" s="201"/>
      <c r="D29" s="201"/>
      <c r="E29" s="201"/>
      <c r="F29" s="202"/>
      <c r="G29" s="200"/>
      <c r="H29" s="201"/>
      <c r="I29" s="201"/>
      <c r="J29" s="201"/>
      <c r="K29" s="201"/>
      <c r="L29" s="202"/>
      <c r="M29" s="200"/>
      <c r="N29" s="201"/>
      <c r="O29" s="201"/>
      <c r="P29" s="201"/>
      <c r="Q29" s="201"/>
      <c r="R29" s="202"/>
      <c r="S29" s="200"/>
      <c r="T29" s="201"/>
      <c r="U29" s="201"/>
      <c r="V29" s="201"/>
      <c r="W29" s="201"/>
      <c r="X29" s="202"/>
    </row>
    <row r="30" spans="1:24" x14ac:dyDescent="0.45">
      <c r="A30" s="5"/>
      <c r="B30" s="5"/>
      <c r="C30" s="5"/>
      <c r="D30" s="5"/>
      <c r="E30" s="5"/>
      <c r="F30" s="5"/>
      <c r="G30" s="5"/>
      <c r="H30" s="5"/>
      <c r="I30" s="5"/>
      <c r="J30" s="5"/>
      <c r="K30" s="5"/>
      <c r="L30" s="5"/>
      <c r="M30" s="5"/>
      <c r="N30" s="5"/>
      <c r="O30" s="5"/>
      <c r="P30" s="5"/>
      <c r="Q30" s="5"/>
      <c r="R30" s="5"/>
      <c r="S30" s="5"/>
      <c r="T30" s="5"/>
      <c r="U30" s="5"/>
      <c r="V30" s="5"/>
      <c r="W30" s="5"/>
      <c r="X30" s="5"/>
    </row>
    <row r="31" spans="1:24" x14ac:dyDescent="0.45">
      <c r="A31" s="197">
        <v>1</v>
      </c>
      <c r="B31" s="198"/>
      <c r="C31" s="198"/>
      <c r="D31" s="198"/>
      <c r="E31" s="198"/>
      <c r="F31" s="199"/>
      <c r="G31" s="197">
        <v>2</v>
      </c>
      <c r="H31" s="198"/>
      <c r="I31" s="198"/>
      <c r="J31" s="198"/>
      <c r="K31" s="198"/>
      <c r="L31" s="198"/>
      <c r="M31" s="198"/>
      <c r="N31" s="198"/>
      <c r="O31" s="198"/>
      <c r="P31" s="198"/>
      <c r="Q31" s="198"/>
      <c r="R31" s="198"/>
      <c r="S31" s="198"/>
      <c r="T31" s="198"/>
      <c r="U31" s="198"/>
      <c r="V31" s="198"/>
      <c r="W31" s="198"/>
      <c r="X31" s="199"/>
    </row>
    <row r="32" spans="1:24" ht="31" customHeight="1" x14ac:dyDescent="0.45">
      <c r="A32" s="200"/>
      <c r="B32" s="201"/>
      <c r="C32" s="201"/>
      <c r="D32" s="201"/>
      <c r="E32" s="201"/>
      <c r="F32" s="202"/>
      <c r="G32" s="203"/>
      <c r="H32" s="204"/>
      <c r="I32" s="204"/>
      <c r="J32" s="204"/>
      <c r="K32" s="204"/>
      <c r="L32" s="204"/>
      <c r="M32" s="204"/>
      <c r="N32" s="204"/>
      <c r="O32" s="204"/>
      <c r="P32" s="204"/>
      <c r="Q32" s="204"/>
      <c r="R32" s="204"/>
      <c r="S32" s="204"/>
      <c r="T32" s="204"/>
      <c r="U32" s="204"/>
      <c r="V32" s="204"/>
      <c r="W32" s="204"/>
      <c r="X32" s="205"/>
    </row>
    <row r="33" spans="1:24" ht="31" customHeight="1" x14ac:dyDescent="0.45">
      <c r="A33" s="200"/>
      <c r="B33" s="201"/>
      <c r="C33" s="201"/>
      <c r="D33" s="201"/>
      <c r="E33" s="201"/>
      <c r="F33" s="202"/>
      <c r="G33" s="203"/>
      <c r="H33" s="204"/>
      <c r="I33" s="204"/>
      <c r="J33" s="204"/>
      <c r="K33" s="204"/>
      <c r="L33" s="204"/>
      <c r="M33" s="204"/>
      <c r="N33" s="204"/>
      <c r="O33" s="204"/>
      <c r="P33" s="204"/>
      <c r="Q33" s="204"/>
      <c r="R33" s="204"/>
      <c r="S33" s="204"/>
      <c r="T33" s="204"/>
      <c r="U33" s="204"/>
      <c r="V33" s="204"/>
      <c r="W33" s="204"/>
      <c r="X33" s="205"/>
    </row>
    <row r="34" spans="1:24" x14ac:dyDescent="0.45">
      <c r="A34" s="5"/>
      <c r="B34" s="5"/>
      <c r="C34" s="5"/>
      <c r="D34" s="5"/>
      <c r="E34" s="5"/>
      <c r="F34" s="5"/>
      <c r="G34" s="5"/>
      <c r="H34" s="5"/>
      <c r="I34" s="5"/>
      <c r="J34" s="5"/>
      <c r="K34" s="5"/>
      <c r="L34" s="5"/>
      <c r="M34" s="5"/>
      <c r="N34" s="5"/>
      <c r="O34" s="5"/>
      <c r="P34" s="5"/>
      <c r="Q34" s="5"/>
      <c r="R34" s="5"/>
      <c r="S34" s="5"/>
      <c r="T34" s="5"/>
      <c r="U34" s="5"/>
      <c r="V34" s="5"/>
      <c r="W34" s="5"/>
      <c r="X34" s="5"/>
    </row>
    <row r="35" spans="1:24" x14ac:dyDescent="0.45">
      <c r="A35" s="206">
        <v>1</v>
      </c>
      <c r="B35" s="207"/>
      <c r="C35" s="207"/>
      <c r="D35" s="207"/>
      <c r="E35" s="207"/>
      <c r="F35" s="207"/>
      <c r="G35" s="207"/>
      <c r="H35" s="208"/>
      <c r="I35" s="206">
        <v>2</v>
      </c>
      <c r="J35" s="207"/>
      <c r="K35" s="207"/>
      <c r="L35" s="207"/>
      <c r="M35" s="207"/>
      <c r="N35" s="207"/>
      <c r="O35" s="207"/>
      <c r="P35" s="208"/>
      <c r="Q35" s="206">
        <v>3</v>
      </c>
      <c r="R35" s="207"/>
      <c r="S35" s="207"/>
      <c r="T35" s="207"/>
      <c r="U35" s="207"/>
      <c r="V35" s="207"/>
      <c r="W35" s="207"/>
      <c r="X35" s="208"/>
    </row>
    <row r="36" spans="1:24" ht="31" customHeight="1" x14ac:dyDescent="0.45">
      <c r="A36" s="200"/>
      <c r="B36" s="201"/>
      <c r="C36" s="201"/>
      <c r="D36" s="201"/>
      <c r="E36" s="201"/>
      <c r="F36" s="201"/>
      <c r="G36" s="201"/>
      <c r="H36" s="202"/>
      <c r="I36" s="200"/>
      <c r="J36" s="201"/>
      <c r="K36" s="201"/>
      <c r="L36" s="201"/>
      <c r="M36" s="201"/>
      <c r="N36" s="201"/>
      <c r="O36" s="201"/>
      <c r="P36" s="202"/>
      <c r="Q36" s="200"/>
      <c r="R36" s="201"/>
      <c r="S36" s="201"/>
      <c r="T36" s="201"/>
      <c r="U36" s="201"/>
      <c r="V36" s="201"/>
      <c r="W36" s="201"/>
      <c r="X36" s="202"/>
    </row>
    <row r="37" spans="1:24" ht="31" customHeight="1" x14ac:dyDescent="0.45">
      <c r="A37" s="200"/>
      <c r="B37" s="201"/>
      <c r="C37" s="201"/>
      <c r="D37" s="201"/>
      <c r="E37" s="201"/>
      <c r="F37" s="201"/>
      <c r="G37" s="201"/>
      <c r="H37" s="202"/>
      <c r="I37" s="200"/>
      <c r="J37" s="201"/>
      <c r="K37" s="201"/>
      <c r="L37" s="201"/>
      <c r="M37" s="201"/>
      <c r="N37" s="201"/>
      <c r="O37" s="201"/>
      <c r="P37" s="202"/>
      <c r="Q37" s="200"/>
      <c r="R37" s="201"/>
      <c r="S37" s="201"/>
      <c r="T37" s="201"/>
      <c r="U37" s="201"/>
      <c r="V37" s="201"/>
      <c r="W37" s="201"/>
      <c r="X37" s="202"/>
    </row>
    <row r="38" spans="1:24" ht="15" customHeight="1" x14ac:dyDescent="0.45">
      <c r="A38" s="5"/>
      <c r="B38" s="5"/>
      <c r="C38" s="5"/>
      <c r="D38" s="5"/>
      <c r="E38" s="5"/>
      <c r="F38" s="5"/>
      <c r="G38" s="5"/>
      <c r="H38" s="5"/>
      <c r="I38" s="5"/>
      <c r="J38" s="5"/>
      <c r="K38" s="5"/>
      <c r="L38" s="5"/>
      <c r="M38" s="5"/>
      <c r="N38" s="5"/>
      <c r="O38" s="5"/>
      <c r="P38" s="5"/>
      <c r="Q38" s="5"/>
      <c r="R38" s="5"/>
      <c r="S38" s="5"/>
      <c r="T38" s="5"/>
      <c r="U38" s="5"/>
      <c r="V38" s="5"/>
      <c r="W38" s="5"/>
      <c r="X38" s="5"/>
    </row>
    <row r="39" spans="1:24" x14ac:dyDescent="0.45">
      <c r="A39" s="206">
        <v>1</v>
      </c>
      <c r="B39" s="207"/>
      <c r="C39" s="207"/>
      <c r="D39" s="207"/>
      <c r="E39" s="207"/>
      <c r="F39" s="207"/>
      <c r="G39" s="207"/>
      <c r="H39" s="208"/>
      <c r="I39" s="206">
        <v>2</v>
      </c>
      <c r="J39" s="207"/>
      <c r="K39" s="207"/>
      <c r="L39" s="207"/>
      <c r="M39" s="207"/>
      <c r="N39" s="207"/>
      <c r="O39" s="207"/>
      <c r="P39" s="207"/>
      <c r="Q39" s="207"/>
      <c r="R39" s="207"/>
      <c r="S39" s="207"/>
      <c r="T39" s="207"/>
      <c r="U39" s="207"/>
      <c r="V39" s="207"/>
      <c r="W39" s="207"/>
      <c r="X39" s="208"/>
    </row>
    <row r="40" spans="1:24" ht="31" customHeight="1" x14ac:dyDescent="0.45">
      <c r="A40" s="200"/>
      <c r="B40" s="201"/>
      <c r="C40" s="201"/>
      <c r="D40" s="201"/>
      <c r="E40" s="201"/>
      <c r="F40" s="201"/>
      <c r="G40" s="201"/>
      <c r="H40" s="202"/>
      <c r="I40" s="200"/>
      <c r="J40" s="201"/>
      <c r="K40" s="201"/>
      <c r="L40" s="201"/>
      <c r="M40" s="201"/>
      <c r="N40" s="201"/>
      <c r="O40" s="201"/>
      <c r="P40" s="201"/>
      <c r="Q40" s="201"/>
      <c r="R40" s="201"/>
      <c r="S40" s="201"/>
      <c r="T40" s="201"/>
      <c r="U40" s="201"/>
      <c r="V40" s="201"/>
      <c r="W40" s="201"/>
      <c r="X40" s="202"/>
    </row>
    <row r="41" spans="1:24" ht="31" customHeight="1" x14ac:dyDescent="0.45">
      <c r="A41" s="200"/>
      <c r="B41" s="201"/>
      <c r="C41" s="201"/>
      <c r="D41" s="201"/>
      <c r="E41" s="201"/>
      <c r="F41" s="201"/>
      <c r="G41" s="201"/>
      <c r="H41" s="202"/>
      <c r="I41" s="200"/>
      <c r="J41" s="201"/>
      <c r="K41" s="201"/>
      <c r="L41" s="201"/>
      <c r="M41" s="201"/>
      <c r="N41" s="201"/>
      <c r="O41" s="201"/>
      <c r="P41" s="201"/>
      <c r="Q41" s="201"/>
      <c r="R41" s="201"/>
      <c r="S41" s="201"/>
      <c r="T41" s="201"/>
      <c r="U41" s="201"/>
      <c r="V41" s="201"/>
      <c r="W41" s="201"/>
      <c r="X41" s="202"/>
    </row>
    <row r="42" spans="1:24" x14ac:dyDescent="0.45">
      <c r="A42" s="5"/>
      <c r="B42" s="5"/>
      <c r="C42" s="5"/>
      <c r="D42" s="5"/>
      <c r="E42" s="5"/>
      <c r="F42" s="5"/>
      <c r="G42" s="5"/>
      <c r="H42" s="5"/>
      <c r="I42" s="5"/>
      <c r="J42" s="5"/>
      <c r="K42" s="5"/>
      <c r="L42" s="5"/>
      <c r="M42" s="5"/>
      <c r="N42" s="5"/>
      <c r="O42" s="5"/>
      <c r="P42" s="5"/>
      <c r="Q42" s="5"/>
      <c r="R42" s="5"/>
      <c r="S42" s="5"/>
      <c r="T42" s="5"/>
      <c r="U42" s="5"/>
      <c r="V42" s="5"/>
      <c r="W42" s="5"/>
      <c r="X42" s="5"/>
    </row>
    <row r="43" spans="1:24" x14ac:dyDescent="0.45">
      <c r="A43" s="197">
        <v>1</v>
      </c>
      <c r="B43" s="198"/>
      <c r="C43" s="198"/>
      <c r="D43" s="198"/>
      <c r="E43" s="198"/>
      <c r="F43" s="198"/>
      <c r="G43" s="198"/>
      <c r="H43" s="198"/>
      <c r="I43" s="198"/>
      <c r="J43" s="198"/>
      <c r="K43" s="198"/>
      <c r="L43" s="198"/>
      <c r="M43" s="198"/>
      <c r="N43" s="198"/>
      <c r="O43" s="198"/>
      <c r="P43" s="198"/>
      <c r="Q43" s="198"/>
      <c r="R43" s="198"/>
      <c r="S43" s="198"/>
      <c r="T43" s="198"/>
      <c r="U43" s="198"/>
      <c r="V43" s="198"/>
      <c r="W43" s="198"/>
      <c r="X43" s="199"/>
    </row>
    <row r="44" spans="1:24" ht="31" customHeight="1" x14ac:dyDescent="0.45">
      <c r="A44" s="6">
        <v>1</v>
      </c>
      <c r="B44" s="200"/>
      <c r="C44" s="201"/>
      <c r="D44" s="201"/>
      <c r="E44" s="201"/>
      <c r="F44" s="201"/>
      <c r="G44" s="201"/>
      <c r="H44" s="201"/>
      <c r="I44" s="201"/>
      <c r="J44" s="201"/>
      <c r="K44" s="201"/>
      <c r="L44" s="201"/>
      <c r="M44" s="201"/>
      <c r="N44" s="201"/>
      <c r="O44" s="201"/>
      <c r="P44" s="201"/>
      <c r="Q44" s="201"/>
      <c r="R44" s="201"/>
      <c r="S44" s="201"/>
      <c r="T44" s="201"/>
      <c r="U44" s="201"/>
      <c r="V44" s="201"/>
      <c r="W44" s="201"/>
      <c r="X44" s="202"/>
    </row>
    <row r="45" spans="1:24" ht="31" customHeight="1" x14ac:dyDescent="0.45">
      <c r="A45" s="6">
        <v>2</v>
      </c>
      <c r="B45" s="200"/>
      <c r="C45" s="201"/>
      <c r="D45" s="201"/>
      <c r="E45" s="201"/>
      <c r="F45" s="201"/>
      <c r="G45" s="201"/>
      <c r="H45" s="201"/>
      <c r="I45" s="201"/>
      <c r="J45" s="201"/>
      <c r="K45" s="201"/>
      <c r="L45" s="201"/>
      <c r="M45" s="201"/>
      <c r="N45" s="201"/>
      <c r="O45" s="201"/>
      <c r="P45" s="201"/>
      <c r="Q45" s="201"/>
      <c r="R45" s="201"/>
      <c r="S45" s="201"/>
      <c r="T45" s="201"/>
      <c r="U45" s="201"/>
      <c r="V45" s="201"/>
      <c r="W45" s="201"/>
      <c r="X45" s="202"/>
    </row>
    <row r="47" spans="1:24" x14ac:dyDescent="0.45">
      <c r="A47" s="197">
        <v>1</v>
      </c>
      <c r="B47" s="198"/>
      <c r="C47" s="198"/>
      <c r="D47" s="198"/>
      <c r="E47" s="198"/>
      <c r="F47" s="198"/>
      <c r="G47" s="198"/>
      <c r="H47" s="198"/>
      <c r="I47" s="198"/>
      <c r="J47" s="198"/>
      <c r="K47" s="198"/>
      <c r="L47" s="198"/>
      <c r="M47" s="198"/>
      <c r="N47" s="198"/>
      <c r="O47" s="198"/>
      <c r="P47" s="198"/>
      <c r="Q47" s="198"/>
      <c r="R47" s="198"/>
      <c r="S47" s="198"/>
      <c r="T47" s="198"/>
      <c r="U47" s="198"/>
      <c r="V47" s="198"/>
      <c r="W47" s="198"/>
      <c r="X47" s="199"/>
    </row>
    <row r="48" spans="1:24" x14ac:dyDescent="0.45">
      <c r="A48" s="6">
        <v>1</v>
      </c>
      <c r="B48" s="200"/>
      <c r="C48" s="201"/>
      <c r="D48" s="201"/>
      <c r="E48" s="201"/>
      <c r="F48" s="201"/>
      <c r="G48" s="201"/>
      <c r="H48" s="201"/>
      <c r="I48" s="201"/>
      <c r="J48" s="201"/>
      <c r="K48" s="201"/>
      <c r="L48" s="201"/>
      <c r="M48" s="201"/>
      <c r="N48" s="201"/>
      <c r="O48" s="201"/>
      <c r="P48" s="201"/>
      <c r="Q48" s="201"/>
      <c r="R48" s="201"/>
      <c r="S48" s="201"/>
      <c r="T48" s="201"/>
      <c r="U48" s="201"/>
      <c r="V48" s="201"/>
      <c r="W48" s="201"/>
      <c r="X48" s="202"/>
    </row>
    <row r="49" spans="1:24" x14ac:dyDescent="0.45">
      <c r="A49" s="6">
        <v>2</v>
      </c>
      <c r="B49" s="200"/>
      <c r="C49" s="201"/>
      <c r="D49" s="201"/>
      <c r="E49" s="201"/>
      <c r="F49" s="201"/>
      <c r="G49" s="201"/>
      <c r="H49" s="201"/>
      <c r="I49" s="201"/>
      <c r="J49" s="201"/>
      <c r="K49" s="201"/>
      <c r="L49" s="201"/>
      <c r="M49" s="201"/>
      <c r="N49" s="201"/>
      <c r="O49" s="201"/>
      <c r="P49" s="201"/>
      <c r="Q49" s="201"/>
      <c r="R49" s="201"/>
      <c r="S49" s="201"/>
      <c r="T49" s="201"/>
      <c r="U49" s="201"/>
      <c r="V49" s="201"/>
      <c r="W49" s="201"/>
      <c r="X49" s="202"/>
    </row>
    <row r="50" spans="1:24" x14ac:dyDescent="0.45">
      <c r="A50" s="6">
        <v>3</v>
      </c>
      <c r="B50" s="200"/>
      <c r="C50" s="201"/>
      <c r="D50" s="201"/>
      <c r="E50" s="201"/>
      <c r="F50" s="201"/>
      <c r="G50" s="201"/>
      <c r="H50" s="201"/>
      <c r="I50" s="201"/>
      <c r="J50" s="201"/>
      <c r="K50" s="201"/>
      <c r="L50" s="201"/>
      <c r="M50" s="201"/>
      <c r="N50" s="201"/>
      <c r="O50" s="201"/>
      <c r="P50" s="201"/>
      <c r="Q50" s="201"/>
      <c r="R50" s="201"/>
      <c r="S50" s="201"/>
      <c r="T50" s="201"/>
      <c r="U50" s="201"/>
      <c r="V50" s="201"/>
      <c r="W50" s="201"/>
      <c r="X50" s="202"/>
    </row>
    <row r="51" spans="1:24" x14ac:dyDescent="0.45">
      <c r="A51" s="6">
        <v>4</v>
      </c>
      <c r="B51" s="200"/>
      <c r="C51" s="201"/>
      <c r="D51" s="201"/>
      <c r="E51" s="201"/>
      <c r="F51" s="201"/>
      <c r="G51" s="201"/>
      <c r="H51" s="201"/>
      <c r="I51" s="201"/>
      <c r="J51" s="201"/>
      <c r="K51" s="201"/>
      <c r="L51" s="201"/>
      <c r="M51" s="201"/>
      <c r="N51" s="201"/>
      <c r="O51" s="201"/>
      <c r="P51" s="201"/>
      <c r="Q51" s="201"/>
      <c r="R51" s="201"/>
      <c r="S51" s="201"/>
      <c r="T51" s="201"/>
      <c r="U51" s="201"/>
      <c r="V51" s="201"/>
      <c r="W51" s="201"/>
      <c r="X51" s="202"/>
    </row>
    <row r="52" spans="1:24" x14ac:dyDescent="0.45">
      <c r="A52" s="6">
        <v>5</v>
      </c>
      <c r="B52" s="200"/>
      <c r="C52" s="201"/>
      <c r="D52" s="201"/>
      <c r="E52" s="201"/>
      <c r="F52" s="201"/>
      <c r="G52" s="201"/>
      <c r="H52" s="201"/>
      <c r="I52" s="201"/>
      <c r="J52" s="201"/>
      <c r="K52" s="201"/>
      <c r="L52" s="201"/>
      <c r="M52" s="201"/>
      <c r="N52" s="201"/>
      <c r="O52" s="201"/>
      <c r="P52" s="201"/>
      <c r="Q52" s="201"/>
      <c r="R52" s="201"/>
      <c r="S52" s="201"/>
      <c r="T52" s="201"/>
      <c r="U52" s="201"/>
      <c r="V52" s="201"/>
      <c r="W52" s="201"/>
      <c r="X52" s="202"/>
    </row>
    <row r="54" spans="1:24" x14ac:dyDescent="0.45">
      <c r="A54" s="209" t="s">
        <v>5</v>
      </c>
      <c r="B54" s="209"/>
      <c r="C54" s="209"/>
      <c r="D54" s="209"/>
      <c r="E54" s="209"/>
      <c r="F54" s="209"/>
      <c r="G54" s="209"/>
      <c r="H54" s="209"/>
      <c r="I54" s="209"/>
      <c r="J54" s="209"/>
      <c r="K54" s="209"/>
      <c r="L54" s="209"/>
      <c r="M54" s="209"/>
      <c r="N54" s="209"/>
      <c r="O54" s="209"/>
      <c r="P54" s="209"/>
      <c r="Q54" s="209"/>
      <c r="R54" s="209"/>
      <c r="S54" s="209"/>
      <c r="T54" s="209"/>
      <c r="U54" s="209"/>
      <c r="V54" s="209"/>
      <c r="W54" s="209"/>
      <c r="X54" s="209"/>
    </row>
    <row r="55" spans="1:24" x14ac:dyDescent="0.45">
      <c r="A55" s="197" t="s">
        <v>6</v>
      </c>
      <c r="B55" s="198"/>
      <c r="C55" s="198"/>
      <c r="D55" s="198"/>
      <c r="E55" s="198"/>
      <c r="F55" s="198"/>
      <c r="G55" s="198"/>
      <c r="H55" s="198"/>
      <c r="I55" s="198"/>
      <c r="J55" s="198"/>
      <c r="K55" s="198"/>
      <c r="L55" s="198"/>
      <c r="M55" s="198"/>
      <c r="N55" s="198"/>
      <c r="O55" s="198"/>
      <c r="P55" s="198"/>
      <c r="Q55" s="198"/>
      <c r="R55" s="198"/>
      <c r="S55" s="198"/>
      <c r="T55" s="198"/>
      <c r="U55" s="198"/>
      <c r="V55" s="198"/>
      <c r="W55" s="198"/>
      <c r="X55" s="199"/>
    </row>
    <row r="56" spans="1:24" x14ac:dyDescent="0.45">
      <c r="A56" s="200"/>
      <c r="B56" s="201"/>
      <c r="C56" s="201"/>
      <c r="D56" s="201"/>
      <c r="E56" s="201"/>
      <c r="F56" s="201"/>
      <c r="G56" s="201"/>
      <c r="H56" s="201"/>
      <c r="I56" s="201"/>
      <c r="J56" s="201"/>
      <c r="K56" s="201"/>
      <c r="L56" s="201"/>
      <c r="M56" s="201"/>
      <c r="N56" s="201"/>
      <c r="O56" s="201"/>
      <c r="P56" s="201"/>
      <c r="Q56" s="201"/>
      <c r="R56" s="201"/>
      <c r="S56" s="201"/>
      <c r="T56" s="201"/>
      <c r="U56" s="201"/>
      <c r="V56" s="201"/>
      <c r="W56" s="201"/>
      <c r="X56" s="202"/>
    </row>
    <row r="57" spans="1:24" x14ac:dyDescent="0.45">
      <c r="A57" s="200"/>
      <c r="B57" s="201"/>
      <c r="C57" s="201"/>
      <c r="D57" s="201"/>
      <c r="E57" s="201"/>
      <c r="F57" s="201"/>
      <c r="G57" s="201"/>
      <c r="H57" s="201"/>
      <c r="I57" s="201"/>
      <c r="J57" s="201"/>
      <c r="K57" s="201"/>
      <c r="L57" s="201"/>
      <c r="M57" s="201"/>
      <c r="N57" s="201"/>
      <c r="O57" s="201"/>
      <c r="P57" s="201"/>
      <c r="Q57" s="201"/>
      <c r="R57" s="201"/>
      <c r="S57" s="201"/>
      <c r="T57" s="201"/>
      <c r="U57" s="201"/>
      <c r="V57" s="201"/>
      <c r="W57" s="201"/>
      <c r="X57" s="202"/>
    </row>
    <row r="58" spans="1:24" x14ac:dyDescent="0.45">
      <c r="A58" s="200"/>
      <c r="B58" s="201"/>
      <c r="C58" s="201"/>
      <c r="D58" s="201"/>
      <c r="E58" s="201"/>
      <c r="F58" s="201"/>
      <c r="G58" s="201"/>
      <c r="H58" s="201"/>
      <c r="I58" s="201"/>
      <c r="J58" s="201"/>
      <c r="K58" s="201"/>
      <c r="L58" s="201"/>
      <c r="M58" s="201"/>
      <c r="N58" s="201"/>
      <c r="O58" s="201"/>
      <c r="P58" s="201"/>
      <c r="Q58" s="201"/>
      <c r="R58" s="201"/>
      <c r="S58" s="201"/>
      <c r="T58" s="201"/>
      <c r="U58" s="201"/>
      <c r="V58" s="201"/>
      <c r="W58" s="201"/>
      <c r="X58" s="202"/>
    </row>
    <row r="59" spans="1:24" x14ac:dyDescent="0.45">
      <c r="A59" s="200"/>
      <c r="B59" s="201"/>
      <c r="C59" s="201"/>
      <c r="D59" s="201"/>
      <c r="E59" s="201"/>
      <c r="F59" s="201"/>
      <c r="G59" s="201"/>
      <c r="H59" s="201"/>
      <c r="I59" s="201"/>
      <c r="J59" s="201"/>
      <c r="K59" s="201"/>
      <c r="L59" s="201"/>
      <c r="M59" s="201"/>
      <c r="N59" s="201"/>
      <c r="O59" s="201"/>
      <c r="P59" s="201"/>
      <c r="Q59" s="201"/>
      <c r="R59" s="201"/>
      <c r="S59" s="201"/>
      <c r="T59" s="201"/>
      <c r="U59" s="201"/>
      <c r="V59" s="201"/>
      <c r="W59" s="201"/>
      <c r="X59" s="202"/>
    </row>
    <row r="60" spans="1:24" x14ac:dyDescent="0.45">
      <c r="A60" s="200"/>
      <c r="B60" s="201"/>
      <c r="C60" s="201"/>
      <c r="D60" s="201"/>
      <c r="E60" s="201"/>
      <c r="F60" s="201"/>
      <c r="G60" s="201"/>
      <c r="H60" s="201"/>
      <c r="I60" s="201"/>
      <c r="J60" s="201"/>
      <c r="K60" s="201"/>
      <c r="L60" s="201"/>
      <c r="M60" s="201"/>
      <c r="N60" s="201"/>
      <c r="O60" s="201"/>
      <c r="P60" s="201"/>
      <c r="Q60" s="201"/>
      <c r="R60" s="201"/>
      <c r="S60" s="201"/>
      <c r="T60" s="201"/>
      <c r="U60" s="201"/>
      <c r="V60" s="201"/>
      <c r="W60" s="201"/>
      <c r="X60" s="202"/>
    </row>
    <row r="61" spans="1:24" x14ac:dyDescent="0.45">
      <c r="A61" s="197" t="s">
        <v>7</v>
      </c>
      <c r="B61" s="198"/>
      <c r="C61" s="198"/>
      <c r="D61" s="198"/>
      <c r="E61" s="198"/>
      <c r="F61" s="198"/>
      <c r="G61" s="198"/>
      <c r="H61" s="199"/>
      <c r="I61" s="197" t="s">
        <v>8</v>
      </c>
      <c r="J61" s="198"/>
      <c r="K61" s="198"/>
      <c r="L61" s="198"/>
      <c r="M61" s="198"/>
      <c r="N61" s="198"/>
      <c r="O61" s="198"/>
      <c r="P61" s="199"/>
      <c r="Q61" s="197" t="s">
        <v>9</v>
      </c>
      <c r="R61" s="198"/>
      <c r="S61" s="198"/>
      <c r="T61" s="198"/>
      <c r="U61" s="198"/>
      <c r="V61" s="198"/>
      <c r="W61" s="198"/>
      <c r="X61" s="199"/>
    </row>
    <row r="62" spans="1:24" x14ac:dyDescent="0.45">
      <c r="A62" s="200"/>
      <c r="B62" s="201"/>
      <c r="C62" s="201"/>
      <c r="D62" s="201"/>
      <c r="E62" s="201"/>
      <c r="F62" s="201"/>
      <c r="G62" s="201"/>
      <c r="H62" s="202"/>
      <c r="I62" s="200"/>
      <c r="J62" s="201"/>
      <c r="K62" s="201"/>
      <c r="L62" s="201"/>
      <c r="M62" s="201"/>
      <c r="N62" s="201"/>
      <c r="O62" s="201"/>
      <c r="P62" s="202"/>
      <c r="Q62" s="200"/>
      <c r="R62" s="201"/>
      <c r="S62" s="201"/>
      <c r="T62" s="201"/>
      <c r="U62" s="201"/>
      <c r="V62" s="201"/>
      <c r="W62" s="201"/>
      <c r="X62" s="202"/>
    </row>
    <row r="63" spans="1:24" x14ac:dyDescent="0.45">
      <c r="A63" s="200"/>
      <c r="B63" s="201"/>
      <c r="C63" s="201"/>
      <c r="D63" s="201"/>
      <c r="E63" s="201"/>
      <c r="F63" s="201"/>
      <c r="G63" s="201"/>
      <c r="H63" s="202"/>
      <c r="I63" s="200"/>
      <c r="J63" s="201"/>
      <c r="K63" s="201"/>
      <c r="L63" s="201"/>
      <c r="M63" s="201"/>
      <c r="N63" s="201"/>
      <c r="O63" s="201"/>
      <c r="P63" s="202"/>
      <c r="Q63" s="200"/>
      <c r="R63" s="201"/>
      <c r="S63" s="201"/>
      <c r="T63" s="201"/>
      <c r="U63" s="201"/>
      <c r="V63" s="201"/>
      <c r="W63" s="201"/>
      <c r="X63" s="202"/>
    </row>
    <row r="64" spans="1:24" x14ac:dyDescent="0.45">
      <c r="A64" s="200"/>
      <c r="B64" s="201"/>
      <c r="C64" s="201"/>
      <c r="D64" s="201"/>
      <c r="E64" s="201"/>
      <c r="F64" s="201"/>
      <c r="G64" s="201"/>
      <c r="H64" s="202"/>
      <c r="I64" s="200"/>
      <c r="J64" s="201"/>
      <c r="K64" s="201"/>
      <c r="L64" s="201"/>
      <c r="M64" s="201"/>
      <c r="N64" s="201"/>
      <c r="O64" s="201"/>
      <c r="P64" s="202"/>
      <c r="Q64" s="200"/>
      <c r="R64" s="201"/>
      <c r="S64" s="201"/>
      <c r="T64" s="201"/>
      <c r="U64" s="201"/>
      <c r="V64" s="201"/>
      <c r="W64" s="201"/>
      <c r="X64" s="202"/>
    </row>
    <row r="65" spans="1:24" x14ac:dyDescent="0.45">
      <c r="A65" s="200"/>
      <c r="B65" s="201"/>
      <c r="C65" s="201"/>
      <c r="D65" s="201"/>
      <c r="E65" s="201"/>
      <c r="F65" s="201"/>
      <c r="G65" s="201"/>
      <c r="H65" s="202"/>
      <c r="I65" s="200"/>
      <c r="J65" s="201"/>
      <c r="K65" s="201"/>
      <c r="L65" s="201"/>
      <c r="M65" s="201"/>
      <c r="N65" s="201"/>
      <c r="O65" s="201"/>
      <c r="P65" s="202"/>
      <c r="Q65" s="200"/>
      <c r="R65" s="201"/>
      <c r="S65" s="201"/>
      <c r="T65" s="201"/>
      <c r="U65" s="201"/>
      <c r="V65" s="201"/>
      <c r="W65" s="201"/>
      <c r="X65" s="202"/>
    </row>
    <row r="66" spans="1:24" x14ac:dyDescent="0.45">
      <c r="A66" s="200"/>
      <c r="B66" s="201"/>
      <c r="C66" s="201"/>
      <c r="D66" s="201"/>
      <c r="E66" s="201"/>
      <c r="F66" s="201"/>
      <c r="G66" s="201"/>
      <c r="H66" s="202"/>
      <c r="I66" s="200"/>
      <c r="J66" s="201"/>
      <c r="K66" s="201"/>
      <c r="L66" s="201"/>
      <c r="M66" s="201"/>
      <c r="N66" s="201"/>
      <c r="O66" s="201"/>
      <c r="P66" s="202"/>
      <c r="Q66" s="200"/>
      <c r="R66" s="201"/>
      <c r="S66" s="201"/>
      <c r="T66" s="201"/>
      <c r="U66" s="201"/>
      <c r="V66" s="201"/>
      <c r="W66" s="201"/>
      <c r="X66" s="202"/>
    </row>
    <row r="67" spans="1:24" x14ac:dyDescent="0.45">
      <c r="A67" s="197" t="s">
        <v>10</v>
      </c>
      <c r="B67" s="198"/>
      <c r="C67" s="198"/>
      <c r="D67" s="198"/>
      <c r="E67" s="198"/>
      <c r="F67" s="198"/>
      <c r="G67" s="198"/>
      <c r="H67" s="199"/>
      <c r="I67" s="197" t="s">
        <v>11</v>
      </c>
      <c r="J67" s="198"/>
      <c r="K67" s="198"/>
      <c r="L67" s="198"/>
      <c r="M67" s="198"/>
      <c r="N67" s="198"/>
      <c r="O67" s="198"/>
      <c r="P67" s="199"/>
      <c r="Q67" s="197" t="s">
        <v>12</v>
      </c>
      <c r="R67" s="198"/>
      <c r="S67" s="198"/>
      <c r="T67" s="198"/>
      <c r="U67" s="198"/>
      <c r="V67" s="198"/>
      <c r="W67" s="198"/>
      <c r="X67" s="199"/>
    </row>
    <row r="68" spans="1:24" x14ac:dyDescent="0.45">
      <c r="A68" s="200"/>
      <c r="B68" s="201"/>
      <c r="C68" s="201"/>
      <c r="D68" s="201"/>
      <c r="E68" s="201"/>
      <c r="F68" s="201"/>
      <c r="G68" s="201"/>
      <c r="H68" s="202"/>
      <c r="I68" s="200"/>
      <c r="J68" s="201"/>
      <c r="K68" s="201"/>
      <c r="L68" s="201"/>
      <c r="M68" s="201"/>
      <c r="N68" s="201"/>
      <c r="O68" s="201"/>
      <c r="P68" s="202"/>
      <c r="Q68" s="200"/>
      <c r="R68" s="201"/>
      <c r="S68" s="201"/>
      <c r="T68" s="201"/>
      <c r="U68" s="201"/>
      <c r="V68" s="201"/>
      <c r="W68" s="201"/>
      <c r="X68" s="202"/>
    </row>
    <row r="69" spans="1:24" x14ac:dyDescent="0.45">
      <c r="A69" s="200"/>
      <c r="B69" s="201"/>
      <c r="C69" s="201"/>
      <c r="D69" s="201"/>
      <c r="E69" s="201"/>
      <c r="F69" s="201"/>
      <c r="G69" s="201"/>
      <c r="H69" s="202"/>
      <c r="I69" s="200"/>
      <c r="J69" s="201"/>
      <c r="K69" s="201"/>
      <c r="L69" s="201"/>
      <c r="M69" s="201"/>
      <c r="N69" s="201"/>
      <c r="O69" s="201"/>
      <c r="P69" s="202"/>
      <c r="Q69" s="200"/>
      <c r="R69" s="201"/>
      <c r="S69" s="201"/>
      <c r="T69" s="201"/>
      <c r="U69" s="201"/>
      <c r="V69" s="201"/>
      <c r="W69" s="201"/>
      <c r="X69" s="202"/>
    </row>
    <row r="70" spans="1:24" x14ac:dyDescent="0.45">
      <c r="A70" s="200"/>
      <c r="B70" s="201"/>
      <c r="C70" s="201"/>
      <c r="D70" s="201"/>
      <c r="E70" s="201"/>
      <c r="F70" s="201"/>
      <c r="G70" s="201"/>
      <c r="H70" s="202"/>
      <c r="I70" s="200"/>
      <c r="J70" s="201"/>
      <c r="K70" s="201"/>
      <c r="L70" s="201"/>
      <c r="M70" s="201"/>
      <c r="N70" s="201"/>
      <c r="O70" s="201"/>
      <c r="P70" s="202"/>
      <c r="Q70" s="200"/>
      <c r="R70" s="201"/>
      <c r="S70" s="201"/>
      <c r="T70" s="201"/>
      <c r="U70" s="201"/>
      <c r="V70" s="201"/>
      <c r="W70" s="201"/>
      <c r="X70" s="202"/>
    </row>
    <row r="71" spans="1:24" x14ac:dyDescent="0.45">
      <c r="A71" s="200"/>
      <c r="B71" s="201"/>
      <c r="C71" s="201"/>
      <c r="D71" s="201"/>
      <c r="E71" s="201"/>
      <c r="F71" s="201"/>
      <c r="G71" s="201"/>
      <c r="H71" s="202"/>
      <c r="I71" s="200"/>
      <c r="J71" s="201"/>
      <c r="K71" s="201"/>
      <c r="L71" s="201"/>
      <c r="M71" s="201"/>
      <c r="N71" s="201"/>
      <c r="O71" s="201"/>
      <c r="P71" s="202"/>
      <c r="Q71" s="200"/>
      <c r="R71" s="201"/>
      <c r="S71" s="201"/>
      <c r="T71" s="201"/>
      <c r="U71" s="201"/>
      <c r="V71" s="201"/>
      <c r="W71" s="201"/>
      <c r="X71" s="202"/>
    </row>
    <row r="72" spans="1:24" x14ac:dyDescent="0.45">
      <c r="A72" s="200"/>
      <c r="B72" s="201"/>
      <c r="C72" s="201"/>
      <c r="D72" s="201"/>
      <c r="E72" s="201"/>
      <c r="F72" s="201"/>
      <c r="G72" s="201"/>
      <c r="H72" s="202"/>
      <c r="I72" s="200"/>
      <c r="J72" s="201"/>
      <c r="K72" s="201"/>
      <c r="L72" s="201"/>
      <c r="M72" s="201"/>
      <c r="N72" s="201"/>
      <c r="O72" s="201"/>
      <c r="P72" s="202"/>
      <c r="Q72" s="200"/>
      <c r="R72" s="201"/>
      <c r="S72" s="201"/>
      <c r="T72" s="201"/>
      <c r="U72" s="201"/>
      <c r="V72" s="201"/>
      <c r="W72" s="201"/>
      <c r="X72" s="202"/>
    </row>
    <row r="73" spans="1:24" x14ac:dyDescent="0.45">
      <c r="A73" s="197" t="s">
        <v>13</v>
      </c>
      <c r="B73" s="198"/>
      <c r="C73" s="198"/>
      <c r="D73" s="198"/>
      <c r="E73" s="198"/>
      <c r="F73" s="199"/>
      <c r="G73" s="197" t="s">
        <v>14</v>
      </c>
      <c r="H73" s="198"/>
      <c r="I73" s="198"/>
      <c r="J73" s="198"/>
      <c r="K73" s="198"/>
      <c r="L73" s="199"/>
      <c r="M73" s="197" t="s">
        <v>15</v>
      </c>
      <c r="N73" s="198"/>
      <c r="O73" s="198"/>
      <c r="P73" s="198"/>
      <c r="Q73" s="198"/>
      <c r="R73" s="199"/>
      <c r="S73" s="197" t="s">
        <v>16</v>
      </c>
      <c r="T73" s="198"/>
      <c r="U73" s="198"/>
      <c r="V73" s="198"/>
      <c r="W73" s="198"/>
      <c r="X73" s="199"/>
    </row>
    <row r="74" spans="1:24" x14ac:dyDescent="0.45">
      <c r="A74" s="200"/>
      <c r="B74" s="201"/>
      <c r="C74" s="201"/>
      <c r="D74" s="201"/>
      <c r="E74" s="201"/>
      <c r="F74" s="202"/>
      <c r="G74" s="200"/>
      <c r="H74" s="201"/>
      <c r="I74" s="201"/>
      <c r="J74" s="201"/>
      <c r="K74" s="201"/>
      <c r="L74" s="202"/>
      <c r="M74" s="200"/>
      <c r="N74" s="201"/>
      <c r="O74" s="201"/>
      <c r="P74" s="201"/>
      <c r="Q74" s="201"/>
      <c r="R74" s="202"/>
      <c r="S74" s="200"/>
      <c r="T74" s="201"/>
      <c r="U74" s="201"/>
      <c r="V74" s="201"/>
      <c r="W74" s="201"/>
      <c r="X74" s="202"/>
    </row>
    <row r="75" spans="1:24" x14ac:dyDescent="0.45">
      <c r="A75" s="200"/>
      <c r="B75" s="201"/>
      <c r="C75" s="201"/>
      <c r="D75" s="201"/>
      <c r="E75" s="201"/>
      <c r="F75" s="202"/>
      <c r="G75" s="200"/>
      <c r="H75" s="201"/>
      <c r="I75" s="201"/>
      <c r="J75" s="201"/>
      <c r="K75" s="201"/>
      <c r="L75" s="202"/>
      <c r="M75" s="200"/>
      <c r="N75" s="201"/>
      <c r="O75" s="201"/>
      <c r="P75" s="201"/>
      <c r="Q75" s="201"/>
      <c r="R75" s="202"/>
      <c r="S75" s="200"/>
      <c r="T75" s="201"/>
      <c r="U75" s="201"/>
      <c r="V75" s="201"/>
      <c r="W75" s="201"/>
      <c r="X75" s="202"/>
    </row>
    <row r="76" spans="1:24" x14ac:dyDescent="0.45">
      <c r="A76" s="200"/>
      <c r="B76" s="201"/>
      <c r="C76" s="201"/>
      <c r="D76" s="201"/>
      <c r="E76" s="201"/>
      <c r="F76" s="202"/>
      <c r="G76" s="200"/>
      <c r="H76" s="201"/>
      <c r="I76" s="201"/>
      <c r="J76" s="201"/>
      <c r="K76" s="201"/>
      <c r="L76" s="202"/>
      <c r="M76" s="200"/>
      <c r="N76" s="201"/>
      <c r="O76" s="201"/>
      <c r="P76" s="201"/>
      <c r="Q76" s="201"/>
      <c r="R76" s="202"/>
      <c r="S76" s="200"/>
      <c r="T76" s="201"/>
      <c r="U76" s="201"/>
      <c r="V76" s="201"/>
      <c r="W76" s="201"/>
      <c r="X76" s="202"/>
    </row>
    <row r="77" spans="1:24" x14ac:dyDescent="0.45">
      <c r="A77" s="200"/>
      <c r="B77" s="201"/>
      <c r="C77" s="201"/>
      <c r="D77" s="201"/>
      <c r="E77" s="201"/>
      <c r="F77" s="202"/>
      <c r="G77" s="200"/>
      <c r="H77" s="201"/>
      <c r="I77" s="201"/>
      <c r="J77" s="201"/>
      <c r="K77" s="201"/>
      <c r="L77" s="202"/>
      <c r="M77" s="200"/>
      <c r="N77" s="201"/>
      <c r="O77" s="201"/>
      <c r="P77" s="201"/>
      <c r="Q77" s="201"/>
      <c r="R77" s="202"/>
      <c r="S77" s="200"/>
      <c r="T77" s="201"/>
      <c r="U77" s="201"/>
      <c r="V77" s="201"/>
      <c r="W77" s="201"/>
      <c r="X77" s="202"/>
    </row>
    <row r="78" spans="1:24" x14ac:dyDescent="0.45">
      <c r="A78" s="200"/>
      <c r="B78" s="201"/>
      <c r="C78" s="201"/>
      <c r="D78" s="201"/>
      <c r="E78" s="201"/>
      <c r="F78" s="202"/>
      <c r="G78" s="200"/>
      <c r="H78" s="201"/>
      <c r="I78" s="201"/>
      <c r="J78" s="201"/>
      <c r="K78" s="201"/>
      <c r="L78" s="202"/>
      <c r="M78" s="200"/>
      <c r="N78" s="201"/>
      <c r="O78" s="201"/>
      <c r="P78" s="201"/>
      <c r="Q78" s="201"/>
      <c r="R78" s="202"/>
      <c r="S78" s="200"/>
      <c r="T78" s="201"/>
      <c r="U78" s="201"/>
      <c r="V78" s="201"/>
      <c r="W78" s="201"/>
      <c r="X78" s="202"/>
    </row>
    <row r="79" spans="1:24" x14ac:dyDescent="0.45">
      <c r="A79" s="197" t="s">
        <v>17</v>
      </c>
      <c r="B79" s="198"/>
      <c r="C79" s="198"/>
      <c r="D79" s="198"/>
      <c r="E79" s="198"/>
      <c r="F79" s="199"/>
      <c r="G79" s="197" t="s">
        <v>18</v>
      </c>
      <c r="H79" s="198"/>
      <c r="I79" s="198"/>
      <c r="J79" s="198"/>
      <c r="K79" s="198"/>
      <c r="L79" s="199"/>
      <c r="M79" s="197" t="s">
        <v>19</v>
      </c>
      <c r="N79" s="198"/>
      <c r="O79" s="198"/>
      <c r="P79" s="198"/>
      <c r="Q79" s="198"/>
      <c r="R79" s="199"/>
      <c r="S79" s="197" t="s">
        <v>20</v>
      </c>
      <c r="T79" s="198"/>
      <c r="U79" s="198"/>
      <c r="V79" s="198"/>
      <c r="W79" s="198"/>
      <c r="X79" s="199"/>
    </row>
    <row r="80" spans="1:24" x14ac:dyDescent="0.45">
      <c r="A80" s="200"/>
      <c r="B80" s="201"/>
      <c r="C80" s="201"/>
      <c r="D80" s="201"/>
      <c r="E80" s="201"/>
      <c r="F80" s="202"/>
      <c r="G80" s="200"/>
      <c r="H80" s="201"/>
      <c r="I80" s="201"/>
      <c r="J80" s="201"/>
      <c r="K80" s="201"/>
      <c r="L80" s="202"/>
      <c r="M80" s="200"/>
      <c r="N80" s="201"/>
      <c r="O80" s="201"/>
      <c r="P80" s="201"/>
      <c r="Q80" s="201"/>
      <c r="R80" s="202"/>
      <c r="S80" s="200"/>
      <c r="T80" s="201"/>
      <c r="U80" s="201"/>
      <c r="V80" s="201"/>
      <c r="W80" s="201"/>
      <c r="X80" s="202"/>
    </row>
    <row r="81" spans="1:24" x14ac:dyDescent="0.45">
      <c r="A81" s="200"/>
      <c r="B81" s="201"/>
      <c r="C81" s="201"/>
      <c r="D81" s="201"/>
      <c r="E81" s="201"/>
      <c r="F81" s="202"/>
      <c r="G81" s="200"/>
      <c r="H81" s="201"/>
      <c r="I81" s="201"/>
      <c r="J81" s="201"/>
      <c r="K81" s="201"/>
      <c r="L81" s="202"/>
      <c r="M81" s="200"/>
      <c r="N81" s="201"/>
      <c r="O81" s="201"/>
      <c r="P81" s="201"/>
      <c r="Q81" s="201"/>
      <c r="R81" s="202"/>
      <c r="S81" s="200"/>
      <c r="T81" s="201"/>
      <c r="U81" s="201"/>
      <c r="V81" s="201"/>
      <c r="W81" s="201"/>
      <c r="X81" s="202"/>
    </row>
    <row r="82" spans="1:24" x14ac:dyDescent="0.45">
      <c r="A82" s="200"/>
      <c r="B82" s="201"/>
      <c r="C82" s="201"/>
      <c r="D82" s="201"/>
      <c r="E82" s="201"/>
      <c r="F82" s="202"/>
      <c r="G82" s="200"/>
      <c r="H82" s="201"/>
      <c r="I82" s="201"/>
      <c r="J82" s="201"/>
      <c r="K82" s="201"/>
      <c r="L82" s="202"/>
      <c r="M82" s="200"/>
      <c r="N82" s="201"/>
      <c r="O82" s="201"/>
      <c r="P82" s="201"/>
      <c r="Q82" s="201"/>
      <c r="R82" s="202"/>
      <c r="S82" s="200"/>
      <c r="T82" s="201"/>
      <c r="U82" s="201"/>
      <c r="V82" s="201"/>
      <c r="W82" s="201"/>
      <c r="X82" s="202"/>
    </row>
    <row r="83" spans="1:24" x14ac:dyDescent="0.45">
      <c r="A83" s="200"/>
      <c r="B83" s="201"/>
      <c r="C83" s="201"/>
      <c r="D83" s="201"/>
      <c r="E83" s="201"/>
      <c r="F83" s="202"/>
      <c r="G83" s="200"/>
      <c r="H83" s="201"/>
      <c r="I83" s="201"/>
      <c r="J83" s="201"/>
      <c r="K83" s="201"/>
      <c r="L83" s="202"/>
      <c r="M83" s="200"/>
      <c r="N83" s="201"/>
      <c r="O83" s="201"/>
      <c r="P83" s="201"/>
      <c r="Q83" s="201"/>
      <c r="R83" s="202"/>
      <c r="S83" s="200"/>
      <c r="T83" s="201"/>
      <c r="U83" s="201"/>
      <c r="V83" s="201"/>
      <c r="W83" s="201"/>
      <c r="X83" s="202"/>
    </row>
    <row r="84" spans="1:24" x14ac:dyDescent="0.45">
      <c r="A84" s="200"/>
      <c r="B84" s="201"/>
      <c r="C84" s="201"/>
      <c r="D84" s="201"/>
      <c r="E84" s="201"/>
      <c r="F84" s="202"/>
      <c r="G84" s="200"/>
      <c r="H84" s="201"/>
      <c r="I84" s="201"/>
      <c r="J84" s="201"/>
      <c r="K84" s="201"/>
      <c r="L84" s="202"/>
      <c r="M84" s="200"/>
      <c r="N84" s="201"/>
      <c r="O84" s="201"/>
      <c r="P84" s="201"/>
      <c r="Q84" s="201"/>
      <c r="R84" s="202"/>
      <c r="S84" s="200"/>
      <c r="T84" s="201"/>
      <c r="U84" s="201"/>
      <c r="V84" s="201"/>
      <c r="W84" s="201"/>
      <c r="X84" s="202"/>
    </row>
    <row r="85" spans="1:24" x14ac:dyDescent="0.45">
      <c r="A85" s="197" t="s">
        <v>21</v>
      </c>
      <c r="B85" s="198"/>
      <c r="C85" s="198"/>
      <c r="D85" s="198"/>
      <c r="E85" s="198"/>
      <c r="F85" s="198"/>
      <c r="G85" s="198"/>
      <c r="H85" s="199"/>
      <c r="I85" s="197" t="s">
        <v>22</v>
      </c>
      <c r="J85" s="198"/>
      <c r="K85" s="198"/>
      <c r="L85" s="198"/>
      <c r="M85" s="198"/>
      <c r="N85" s="198"/>
      <c r="O85" s="198"/>
      <c r="P85" s="199"/>
      <c r="Q85" s="197" t="s">
        <v>23</v>
      </c>
      <c r="R85" s="198"/>
      <c r="S85" s="198"/>
      <c r="T85" s="198"/>
      <c r="U85" s="198"/>
      <c r="V85" s="198"/>
      <c r="W85" s="198"/>
      <c r="X85" s="199"/>
    </row>
    <row r="86" spans="1:24" x14ac:dyDescent="0.45">
      <c r="A86" s="200"/>
      <c r="B86" s="201"/>
      <c r="C86" s="201"/>
      <c r="D86" s="201"/>
      <c r="E86" s="201"/>
      <c r="F86" s="201"/>
      <c r="G86" s="201"/>
      <c r="H86" s="202"/>
      <c r="I86" s="200"/>
      <c r="J86" s="201"/>
      <c r="K86" s="201"/>
      <c r="L86" s="201"/>
      <c r="M86" s="201"/>
      <c r="N86" s="201"/>
      <c r="O86" s="201"/>
      <c r="P86" s="202"/>
      <c r="Q86" s="200"/>
      <c r="R86" s="201"/>
      <c r="S86" s="201"/>
      <c r="T86" s="201"/>
      <c r="U86" s="201"/>
      <c r="V86" s="201"/>
      <c r="W86" s="201"/>
      <c r="X86" s="202"/>
    </row>
    <row r="87" spans="1:24" x14ac:dyDescent="0.45">
      <c r="A87" s="200"/>
      <c r="B87" s="201"/>
      <c r="C87" s="201"/>
      <c r="D87" s="201"/>
      <c r="E87" s="201"/>
      <c r="F87" s="201"/>
      <c r="G87" s="201"/>
      <c r="H87" s="202"/>
      <c r="I87" s="200"/>
      <c r="J87" s="201"/>
      <c r="K87" s="201"/>
      <c r="L87" s="201"/>
      <c r="M87" s="201"/>
      <c r="N87" s="201"/>
      <c r="O87" s="201"/>
      <c r="P87" s="202"/>
      <c r="Q87" s="200"/>
      <c r="R87" s="201"/>
      <c r="S87" s="201"/>
      <c r="T87" s="201"/>
      <c r="U87" s="201"/>
      <c r="V87" s="201"/>
      <c r="W87" s="201"/>
      <c r="X87" s="202"/>
    </row>
    <row r="88" spans="1:24" x14ac:dyDescent="0.45">
      <c r="A88" s="200"/>
      <c r="B88" s="201"/>
      <c r="C88" s="201"/>
      <c r="D88" s="201"/>
      <c r="E88" s="201"/>
      <c r="F88" s="201"/>
      <c r="G88" s="201"/>
      <c r="H88" s="202"/>
      <c r="I88" s="200"/>
      <c r="J88" s="201"/>
      <c r="K88" s="201"/>
      <c r="L88" s="201"/>
      <c r="M88" s="201"/>
      <c r="N88" s="201"/>
      <c r="O88" s="201"/>
      <c r="P88" s="202"/>
      <c r="Q88" s="200"/>
      <c r="R88" s="201"/>
      <c r="S88" s="201"/>
      <c r="T88" s="201"/>
      <c r="U88" s="201"/>
      <c r="V88" s="201"/>
      <c r="W88" s="201"/>
      <c r="X88" s="202"/>
    </row>
    <row r="89" spans="1:24" x14ac:dyDescent="0.45">
      <c r="A89" s="200"/>
      <c r="B89" s="201"/>
      <c r="C89" s="201"/>
      <c r="D89" s="201"/>
      <c r="E89" s="201"/>
      <c r="F89" s="201"/>
      <c r="G89" s="201"/>
      <c r="H89" s="202"/>
      <c r="I89" s="200"/>
      <c r="J89" s="201"/>
      <c r="K89" s="201"/>
      <c r="L89" s="201"/>
      <c r="M89" s="201"/>
      <c r="N89" s="201"/>
      <c r="O89" s="201"/>
      <c r="P89" s="202"/>
      <c r="Q89" s="200"/>
      <c r="R89" s="201"/>
      <c r="S89" s="201"/>
      <c r="T89" s="201"/>
      <c r="U89" s="201"/>
      <c r="V89" s="201"/>
      <c r="W89" s="201"/>
      <c r="X89" s="202"/>
    </row>
    <row r="90" spans="1:24" x14ac:dyDescent="0.45">
      <c r="A90" s="200"/>
      <c r="B90" s="201"/>
      <c r="C90" s="201"/>
      <c r="D90" s="201"/>
      <c r="E90" s="201"/>
      <c r="F90" s="201"/>
      <c r="G90" s="201"/>
      <c r="H90" s="202"/>
      <c r="I90" s="200"/>
      <c r="J90" s="201"/>
      <c r="K90" s="201"/>
      <c r="L90" s="201"/>
      <c r="M90" s="201"/>
      <c r="N90" s="201"/>
      <c r="O90" s="201"/>
      <c r="P90" s="202"/>
      <c r="Q90" s="200"/>
      <c r="R90" s="201"/>
      <c r="S90" s="201"/>
      <c r="T90" s="201"/>
      <c r="U90" s="201"/>
      <c r="V90" s="201"/>
      <c r="W90" s="201"/>
      <c r="X90" s="202"/>
    </row>
  </sheetData>
  <mergeCells count="224">
    <mergeCell ref="A90:H90"/>
    <mergeCell ref="I90:P90"/>
    <mergeCell ref="Q90:X90"/>
    <mergeCell ref="A88:H88"/>
    <mergeCell ref="I88:P88"/>
    <mergeCell ref="Q88:X88"/>
    <mergeCell ref="A89:H89"/>
    <mergeCell ref="I89:P89"/>
    <mergeCell ref="Q89:X89"/>
    <mergeCell ref="A86:H86"/>
    <mergeCell ref="I86:P86"/>
    <mergeCell ref="Q86:X86"/>
    <mergeCell ref="A87:H87"/>
    <mergeCell ref="I87:P87"/>
    <mergeCell ref="Q87:X87"/>
    <mergeCell ref="A84:F84"/>
    <mergeCell ref="G84:L84"/>
    <mergeCell ref="M84:R84"/>
    <mergeCell ref="S84:X84"/>
    <mergeCell ref="A85:H85"/>
    <mergeCell ref="I85:P85"/>
    <mergeCell ref="Q85:X85"/>
    <mergeCell ref="A82:F82"/>
    <mergeCell ref="G82:L82"/>
    <mergeCell ref="M82:R82"/>
    <mergeCell ref="S82:X82"/>
    <mergeCell ref="A83:F83"/>
    <mergeCell ref="G83:L83"/>
    <mergeCell ref="M83:R83"/>
    <mergeCell ref="S83:X83"/>
    <mergeCell ref="A80:F80"/>
    <mergeCell ref="G80:L80"/>
    <mergeCell ref="M80:R80"/>
    <mergeCell ref="S80:X80"/>
    <mergeCell ref="A81:F81"/>
    <mergeCell ref="G81:L81"/>
    <mergeCell ref="M81:R81"/>
    <mergeCell ref="S81:X81"/>
    <mergeCell ref="A78:F78"/>
    <mergeCell ref="G78:L78"/>
    <mergeCell ref="M78:R78"/>
    <mergeCell ref="S78:X78"/>
    <mergeCell ref="A79:F79"/>
    <mergeCell ref="G79:L79"/>
    <mergeCell ref="M79:R79"/>
    <mergeCell ref="S79:X79"/>
    <mergeCell ref="A76:F76"/>
    <mergeCell ref="G76:L76"/>
    <mergeCell ref="M76:R76"/>
    <mergeCell ref="S76:X76"/>
    <mergeCell ref="A77:F77"/>
    <mergeCell ref="G77:L77"/>
    <mergeCell ref="M77:R77"/>
    <mergeCell ref="S77:X77"/>
    <mergeCell ref="A74:F74"/>
    <mergeCell ref="G74:L74"/>
    <mergeCell ref="M74:R74"/>
    <mergeCell ref="S74:X74"/>
    <mergeCell ref="A75:F75"/>
    <mergeCell ref="G75:L75"/>
    <mergeCell ref="M75:R75"/>
    <mergeCell ref="S75:X75"/>
    <mergeCell ref="A72:H72"/>
    <mergeCell ref="I72:P72"/>
    <mergeCell ref="Q72:X72"/>
    <mergeCell ref="A73:F73"/>
    <mergeCell ref="G73:L73"/>
    <mergeCell ref="M73:R73"/>
    <mergeCell ref="S73:X73"/>
    <mergeCell ref="A70:H70"/>
    <mergeCell ref="I70:P70"/>
    <mergeCell ref="Q70:X70"/>
    <mergeCell ref="A71:H71"/>
    <mergeCell ref="I71:P71"/>
    <mergeCell ref="Q71:X71"/>
    <mergeCell ref="A68:H68"/>
    <mergeCell ref="I68:P68"/>
    <mergeCell ref="Q68:X68"/>
    <mergeCell ref="A69:H69"/>
    <mergeCell ref="I69:P69"/>
    <mergeCell ref="Q69:X69"/>
    <mergeCell ref="A66:H66"/>
    <mergeCell ref="I66:P66"/>
    <mergeCell ref="Q66:X66"/>
    <mergeCell ref="A67:H67"/>
    <mergeCell ref="I67:P67"/>
    <mergeCell ref="Q67:X67"/>
    <mergeCell ref="A64:H64"/>
    <mergeCell ref="I64:P64"/>
    <mergeCell ref="Q64:X64"/>
    <mergeCell ref="A65:H65"/>
    <mergeCell ref="I65:P65"/>
    <mergeCell ref="Q65:X65"/>
    <mergeCell ref="A62:H62"/>
    <mergeCell ref="I62:P62"/>
    <mergeCell ref="Q62:X62"/>
    <mergeCell ref="A63:H63"/>
    <mergeCell ref="I63:P63"/>
    <mergeCell ref="Q63:X63"/>
    <mergeCell ref="A57:X57"/>
    <mergeCell ref="A58:X58"/>
    <mergeCell ref="A59:X59"/>
    <mergeCell ref="A60:X60"/>
    <mergeCell ref="A61:H61"/>
    <mergeCell ref="I61:P61"/>
    <mergeCell ref="Q61:X61"/>
    <mergeCell ref="B50:X50"/>
    <mergeCell ref="B51:X51"/>
    <mergeCell ref="B52:X52"/>
    <mergeCell ref="A54:X54"/>
    <mergeCell ref="A55:X55"/>
    <mergeCell ref="A56:X56"/>
    <mergeCell ref="A43:X43"/>
    <mergeCell ref="B44:X44"/>
    <mergeCell ref="B45:X45"/>
    <mergeCell ref="A47:X47"/>
    <mergeCell ref="B48:X48"/>
    <mergeCell ref="B49:X49"/>
    <mergeCell ref="A39:H39"/>
    <mergeCell ref="I39:X39"/>
    <mergeCell ref="A40:H40"/>
    <mergeCell ref="I40:X40"/>
    <mergeCell ref="A41:H41"/>
    <mergeCell ref="I41:X41"/>
    <mergeCell ref="A36:H36"/>
    <mergeCell ref="I36:P36"/>
    <mergeCell ref="Q36:X36"/>
    <mergeCell ref="A37:H37"/>
    <mergeCell ref="I37:P37"/>
    <mergeCell ref="Q37:X37"/>
    <mergeCell ref="A32:F32"/>
    <mergeCell ref="G32:X32"/>
    <mergeCell ref="A33:F33"/>
    <mergeCell ref="G33:X33"/>
    <mergeCell ref="A35:H35"/>
    <mergeCell ref="I35:P35"/>
    <mergeCell ref="Q35:X35"/>
    <mergeCell ref="A29:F29"/>
    <mergeCell ref="G29:L29"/>
    <mergeCell ref="M29:R29"/>
    <mergeCell ref="S29:X29"/>
    <mergeCell ref="A31:F31"/>
    <mergeCell ref="G31:X31"/>
    <mergeCell ref="A27:F27"/>
    <mergeCell ref="G27:L27"/>
    <mergeCell ref="M27:R27"/>
    <mergeCell ref="S27:X27"/>
    <mergeCell ref="A28:F28"/>
    <mergeCell ref="G28:L28"/>
    <mergeCell ref="M28:R28"/>
    <mergeCell ref="S28:X28"/>
    <mergeCell ref="M25:N25"/>
    <mergeCell ref="O25:P25"/>
    <mergeCell ref="Q25:R25"/>
    <mergeCell ref="S25:T25"/>
    <mergeCell ref="U25:V25"/>
    <mergeCell ref="W25:X25"/>
    <mergeCell ref="A25:B25"/>
    <mergeCell ref="C25:D25"/>
    <mergeCell ref="E25:F25"/>
    <mergeCell ref="G25:H25"/>
    <mergeCell ref="I25:J25"/>
    <mergeCell ref="K25:L25"/>
    <mergeCell ref="M24:N24"/>
    <mergeCell ref="O24:P24"/>
    <mergeCell ref="Q24:R24"/>
    <mergeCell ref="S24:T24"/>
    <mergeCell ref="U24:V24"/>
    <mergeCell ref="W24:X24"/>
    <mergeCell ref="A24:B24"/>
    <mergeCell ref="C24:D24"/>
    <mergeCell ref="E24:F24"/>
    <mergeCell ref="G24:H24"/>
    <mergeCell ref="I24:J24"/>
    <mergeCell ref="K24:L24"/>
    <mergeCell ref="S21:U21"/>
    <mergeCell ref="V21:X21"/>
    <mergeCell ref="A22:C22"/>
    <mergeCell ref="D22:F22"/>
    <mergeCell ref="G22:I22"/>
    <mergeCell ref="J22:L22"/>
    <mergeCell ref="M22:O22"/>
    <mergeCell ref="P22:R22"/>
    <mergeCell ref="S22:U22"/>
    <mergeCell ref="V22:X22"/>
    <mergeCell ref="A21:C21"/>
    <mergeCell ref="D21:F21"/>
    <mergeCell ref="G21:I21"/>
    <mergeCell ref="J21:L21"/>
    <mergeCell ref="M21:O21"/>
    <mergeCell ref="P21:R21"/>
    <mergeCell ref="A19:D19"/>
    <mergeCell ref="E19:H19"/>
    <mergeCell ref="I19:L19"/>
    <mergeCell ref="M19:P19"/>
    <mergeCell ref="Q19:T19"/>
    <mergeCell ref="U19:X19"/>
    <mergeCell ref="A18:D18"/>
    <mergeCell ref="E18:H18"/>
    <mergeCell ref="I18:L18"/>
    <mergeCell ref="M18:P18"/>
    <mergeCell ref="Q18:T18"/>
    <mergeCell ref="U18:X18"/>
    <mergeCell ref="A16:F16"/>
    <mergeCell ref="G16:L16"/>
    <mergeCell ref="M16:R16"/>
    <mergeCell ref="S16:X16"/>
    <mergeCell ref="A12:H12"/>
    <mergeCell ref="I12:P12"/>
    <mergeCell ref="Q12:X12"/>
    <mergeCell ref="A13:H13"/>
    <mergeCell ref="I13:P13"/>
    <mergeCell ref="Q13:X13"/>
    <mergeCell ref="A1:X1"/>
    <mergeCell ref="A6:X6"/>
    <mergeCell ref="A7:X7"/>
    <mergeCell ref="A9:L9"/>
    <mergeCell ref="M9:X9"/>
    <mergeCell ref="A10:L10"/>
    <mergeCell ref="M10:X10"/>
    <mergeCell ref="A15:F15"/>
    <mergeCell ref="G15:L15"/>
    <mergeCell ref="M15:R15"/>
    <mergeCell ref="S15:X15"/>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oddHeader>
    <oddFooter>&amp;R&amp;G My-SBM</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EA74-01D7-4FB0-9B9B-E5583218630C}">
  <dimension ref="A1:H144"/>
  <sheetViews>
    <sheetView topLeftCell="A72" workbookViewId="0">
      <selection activeCell="E4" sqref="E4:L4"/>
    </sheetView>
  </sheetViews>
  <sheetFormatPr baseColWidth="10" defaultColWidth="10.90625" defaultRowHeight="15.5" x14ac:dyDescent="0.45"/>
  <cols>
    <col min="1" max="1" width="22.6328125" style="1" customWidth="1"/>
    <col min="2" max="2" width="9.81640625" style="1" bestFit="1" customWidth="1"/>
    <col min="3" max="16384" width="10.90625" style="1"/>
  </cols>
  <sheetData>
    <row r="1" spans="1:8" ht="133" customHeight="1" x14ac:dyDescent="0.45">
      <c r="A1" s="210" t="s">
        <v>272</v>
      </c>
      <c r="B1" s="210"/>
      <c r="C1" s="210"/>
      <c r="D1" s="210"/>
      <c r="E1" s="210"/>
      <c r="F1" s="210"/>
      <c r="G1" s="210"/>
      <c r="H1" s="210"/>
    </row>
    <row r="2" spans="1:8" ht="17.5" customHeight="1" x14ac:dyDescent="0.45">
      <c r="A2" s="48"/>
      <c r="B2" s="48"/>
      <c r="C2" s="48"/>
      <c r="D2" s="48"/>
      <c r="E2" s="48"/>
      <c r="F2" s="48"/>
      <c r="G2" s="48"/>
      <c r="H2" s="48"/>
    </row>
    <row r="3" spans="1:8" s="49" customFormat="1" x14ac:dyDescent="0.45">
      <c r="A3" s="22" t="s">
        <v>273</v>
      </c>
      <c r="B3" s="1"/>
    </row>
    <row r="4" spans="1:8" x14ac:dyDescent="0.45">
      <c r="A4" s="1" t="s">
        <v>274</v>
      </c>
    </row>
    <row r="5" spans="1:8" x14ac:dyDescent="0.45">
      <c r="A5" s="1" t="s">
        <v>275</v>
      </c>
    </row>
    <row r="7" spans="1:8" x14ac:dyDescent="0.45">
      <c r="A7" s="22" t="s">
        <v>276</v>
      </c>
    </row>
    <row r="8" spans="1:8" x14ac:dyDescent="0.45">
      <c r="A8" s="1" t="s">
        <v>277</v>
      </c>
    </row>
    <row r="9" spans="1:8" x14ac:dyDescent="0.45">
      <c r="A9" s="1" t="s">
        <v>278</v>
      </c>
    </row>
    <row r="10" spans="1:8" x14ac:dyDescent="0.45">
      <c r="A10" s="1" t="s">
        <v>279</v>
      </c>
    </row>
    <row r="11" spans="1:8" x14ac:dyDescent="0.45">
      <c r="A11" s="1" t="s">
        <v>280</v>
      </c>
    </row>
    <row r="13" spans="1:8" x14ac:dyDescent="0.45">
      <c r="A13" s="22" t="s">
        <v>281</v>
      </c>
    </row>
    <row r="14" spans="1:8" x14ac:dyDescent="0.45">
      <c r="A14" s="1" t="s">
        <v>205</v>
      </c>
    </row>
    <row r="15" spans="1:8" x14ac:dyDescent="0.45">
      <c r="A15" s="1" t="s">
        <v>282</v>
      </c>
    </row>
    <row r="16" spans="1:8" x14ac:dyDescent="0.45">
      <c r="A16" s="1" t="s">
        <v>157</v>
      </c>
    </row>
    <row r="18" spans="1:1" x14ac:dyDescent="0.45">
      <c r="A18" s="22" t="s">
        <v>283</v>
      </c>
    </row>
    <row r="19" spans="1:1" x14ac:dyDescent="0.45">
      <c r="A19" s="1" t="s">
        <v>157</v>
      </c>
    </row>
    <row r="20" spans="1:1" x14ac:dyDescent="0.45">
      <c r="A20" s="1" t="s">
        <v>205</v>
      </c>
    </row>
    <row r="22" spans="1:1" x14ac:dyDescent="0.45">
      <c r="A22" s="22" t="s">
        <v>284</v>
      </c>
    </row>
    <row r="23" spans="1:1" x14ac:dyDescent="0.45">
      <c r="A23" s="1" t="s">
        <v>285</v>
      </c>
    </row>
    <row r="24" spans="1:1" x14ac:dyDescent="0.45">
      <c r="A24" s="1" t="s">
        <v>286</v>
      </c>
    </row>
    <row r="25" spans="1:1" x14ac:dyDescent="0.45">
      <c r="A25" s="1" t="s">
        <v>287</v>
      </c>
    </row>
    <row r="27" spans="1:1" x14ac:dyDescent="0.45">
      <c r="A27" s="22" t="s">
        <v>288</v>
      </c>
    </row>
    <row r="28" spans="1:1" x14ac:dyDescent="0.45">
      <c r="A28" s="1" t="s">
        <v>289</v>
      </c>
    </row>
    <row r="29" spans="1:1" x14ac:dyDescent="0.45">
      <c r="A29" s="1" t="s">
        <v>290</v>
      </c>
    </row>
    <row r="30" spans="1:1" x14ac:dyDescent="0.45">
      <c r="A30" s="1" t="s">
        <v>291</v>
      </c>
    </row>
    <row r="31" spans="1:1" x14ac:dyDescent="0.45">
      <c r="A31" s="1" t="s">
        <v>292</v>
      </c>
    </row>
    <row r="32" spans="1:1" x14ac:dyDescent="0.45">
      <c r="A32" s="1" t="s">
        <v>293</v>
      </c>
    </row>
    <row r="33" spans="1:1" x14ac:dyDescent="0.45">
      <c r="A33" s="1" t="s">
        <v>294</v>
      </c>
    </row>
    <row r="35" spans="1:1" x14ac:dyDescent="0.45">
      <c r="A35" s="22" t="s">
        <v>295</v>
      </c>
    </row>
    <row r="36" spans="1:1" x14ac:dyDescent="0.45">
      <c r="A36" s="50" t="s">
        <v>296</v>
      </c>
    </row>
    <row r="37" spans="1:1" x14ac:dyDescent="0.45">
      <c r="A37" s="50" t="s">
        <v>297</v>
      </c>
    </row>
    <row r="38" spans="1:1" x14ac:dyDescent="0.45">
      <c r="A38" s="51" t="s">
        <v>298</v>
      </c>
    </row>
    <row r="39" spans="1:1" x14ac:dyDescent="0.45">
      <c r="A39" s="51" t="s">
        <v>299</v>
      </c>
    </row>
    <row r="41" spans="1:1" ht="31" x14ac:dyDescent="0.45">
      <c r="A41" s="22" t="s">
        <v>300</v>
      </c>
    </row>
    <row r="42" spans="1:1" x14ac:dyDescent="0.45">
      <c r="A42" s="1" t="s">
        <v>301</v>
      </c>
    </row>
    <row r="43" spans="1:1" x14ac:dyDescent="0.45">
      <c r="A43" s="1" t="s">
        <v>243</v>
      </c>
    </row>
    <row r="44" spans="1:1" x14ac:dyDescent="0.45">
      <c r="A44" s="1" t="s">
        <v>302</v>
      </c>
    </row>
    <row r="46" spans="1:1" x14ac:dyDescent="0.45">
      <c r="A46" s="22" t="s">
        <v>303</v>
      </c>
    </row>
    <row r="47" spans="1:1" x14ac:dyDescent="0.45">
      <c r="A47" s="1" t="s">
        <v>304</v>
      </c>
    </row>
    <row r="48" spans="1:1" x14ac:dyDescent="0.45">
      <c r="A48" s="1" t="s">
        <v>305</v>
      </c>
    </row>
    <row r="49" spans="1:1" x14ac:dyDescent="0.45">
      <c r="A49" s="1" t="s">
        <v>306</v>
      </c>
    </row>
    <row r="50" spans="1:1" x14ac:dyDescent="0.45">
      <c r="A50" s="1" t="s">
        <v>307</v>
      </c>
    </row>
    <row r="51" spans="1:1" x14ac:dyDescent="0.45">
      <c r="A51" s="1" t="s">
        <v>308</v>
      </c>
    </row>
    <row r="53" spans="1:1" x14ac:dyDescent="0.45">
      <c r="A53" s="22" t="s">
        <v>309</v>
      </c>
    </row>
    <row r="54" spans="1:1" x14ac:dyDescent="0.45">
      <c r="A54" s="1" t="s">
        <v>310</v>
      </c>
    </row>
    <row r="55" spans="1:1" x14ac:dyDescent="0.45">
      <c r="A55" s="1" t="s">
        <v>311</v>
      </c>
    </row>
    <row r="56" spans="1:1" x14ac:dyDescent="0.45">
      <c r="A56" s="1" t="s">
        <v>312</v>
      </c>
    </row>
    <row r="58" spans="1:1" x14ac:dyDescent="0.45">
      <c r="A58" s="22" t="s">
        <v>313</v>
      </c>
    </row>
    <row r="59" spans="1:1" x14ac:dyDescent="0.45">
      <c r="A59" s="1" t="s">
        <v>314</v>
      </c>
    </row>
    <row r="60" spans="1:1" x14ac:dyDescent="0.45">
      <c r="A60" s="1" t="s">
        <v>315</v>
      </c>
    </row>
    <row r="61" spans="1:1" x14ac:dyDescent="0.45">
      <c r="A61" s="1" t="s">
        <v>316</v>
      </c>
    </row>
    <row r="62" spans="1:1" x14ac:dyDescent="0.45">
      <c r="A62" s="1" t="s">
        <v>317</v>
      </c>
    </row>
    <row r="64" spans="1:1" x14ac:dyDescent="0.45">
      <c r="A64" s="22" t="s">
        <v>263</v>
      </c>
    </row>
    <row r="65" spans="1:2" x14ac:dyDescent="0.45">
      <c r="A65" s="1" t="s">
        <v>318</v>
      </c>
      <c r="B65" s="52">
        <v>1</v>
      </c>
    </row>
    <row r="66" spans="1:2" x14ac:dyDescent="0.45">
      <c r="A66" s="1" t="s">
        <v>319</v>
      </c>
      <c r="B66" s="52">
        <v>3</v>
      </c>
    </row>
    <row r="67" spans="1:2" x14ac:dyDescent="0.45">
      <c r="A67" s="1" t="s">
        <v>278</v>
      </c>
      <c r="B67" s="52">
        <v>8</v>
      </c>
    </row>
    <row r="68" spans="1:2" x14ac:dyDescent="0.45">
      <c r="A68" s="1" t="s">
        <v>279</v>
      </c>
      <c r="B68" s="52">
        <v>10</v>
      </c>
    </row>
    <row r="70" spans="1:2" x14ac:dyDescent="0.45">
      <c r="A70" s="22" t="s">
        <v>320</v>
      </c>
    </row>
    <row r="71" spans="1:2" x14ac:dyDescent="0.45">
      <c r="A71" s="1" t="s">
        <v>321</v>
      </c>
      <c r="B71" s="52">
        <v>0.1</v>
      </c>
    </row>
    <row r="72" spans="1:2" x14ac:dyDescent="0.45">
      <c r="A72" s="1" t="s">
        <v>277</v>
      </c>
      <c r="B72" s="52">
        <v>0.3</v>
      </c>
    </row>
    <row r="73" spans="1:2" x14ac:dyDescent="0.45">
      <c r="A73" s="1" t="s">
        <v>278</v>
      </c>
      <c r="B73" s="52">
        <v>0.6</v>
      </c>
    </row>
    <row r="74" spans="1:2" x14ac:dyDescent="0.45">
      <c r="A74" s="1" t="s">
        <v>279</v>
      </c>
      <c r="B74" s="52">
        <v>1</v>
      </c>
    </row>
    <row r="76" spans="1:2" x14ac:dyDescent="0.45">
      <c r="A76" s="22" t="s">
        <v>322</v>
      </c>
    </row>
    <row r="77" spans="1:2" x14ac:dyDescent="0.45">
      <c r="A77" s="1" t="s">
        <v>321</v>
      </c>
      <c r="B77" s="52">
        <v>1</v>
      </c>
    </row>
    <row r="78" spans="1:2" x14ac:dyDescent="0.45">
      <c r="A78" s="1" t="s">
        <v>277</v>
      </c>
      <c r="B78" s="52">
        <v>3</v>
      </c>
    </row>
    <row r="79" spans="1:2" x14ac:dyDescent="0.45">
      <c r="A79" s="1" t="s">
        <v>278</v>
      </c>
      <c r="B79" s="52">
        <v>6</v>
      </c>
    </row>
    <row r="80" spans="1:2" x14ac:dyDescent="0.45">
      <c r="A80" s="1" t="s">
        <v>279</v>
      </c>
      <c r="B80" s="52">
        <v>10</v>
      </c>
    </row>
    <row r="82" spans="1:2" ht="31" x14ac:dyDescent="0.45">
      <c r="A82" s="22" t="s">
        <v>323</v>
      </c>
    </row>
    <row r="83" spans="1:2" x14ac:dyDescent="0.45">
      <c r="A83" s="1" t="s">
        <v>324</v>
      </c>
    </row>
    <row r="84" spans="1:2" x14ac:dyDescent="0.45">
      <c r="A84" s="1" t="s">
        <v>325</v>
      </c>
    </row>
    <row r="86" spans="1:2" ht="31" x14ac:dyDescent="0.45">
      <c r="A86" s="22" t="s">
        <v>326</v>
      </c>
    </row>
    <row r="87" spans="1:2" x14ac:dyDescent="0.45">
      <c r="A87" s="52" t="s">
        <v>327</v>
      </c>
      <c r="B87" s="52">
        <v>1</v>
      </c>
    </row>
    <row r="88" spans="1:2" x14ac:dyDescent="0.45">
      <c r="A88" s="52" t="s">
        <v>277</v>
      </c>
      <c r="B88" s="52">
        <v>2</v>
      </c>
    </row>
    <row r="89" spans="1:2" x14ac:dyDescent="0.45">
      <c r="A89" s="52" t="s">
        <v>328</v>
      </c>
      <c r="B89" s="52">
        <v>3</v>
      </c>
    </row>
    <row r="90" spans="1:2" x14ac:dyDescent="0.45">
      <c r="A90" s="52" t="s">
        <v>329</v>
      </c>
      <c r="B90" s="52">
        <v>4</v>
      </c>
    </row>
    <row r="91" spans="1:2" x14ac:dyDescent="0.45">
      <c r="A91" s="52" t="s">
        <v>330</v>
      </c>
      <c r="B91" s="52">
        <v>5</v>
      </c>
    </row>
    <row r="93" spans="1:2" ht="31" x14ac:dyDescent="0.45">
      <c r="A93" s="22" t="s">
        <v>331</v>
      </c>
    </row>
    <row r="94" spans="1:2" x14ac:dyDescent="0.45">
      <c r="A94" s="1" t="s">
        <v>321</v>
      </c>
      <c r="B94" s="52">
        <v>1</v>
      </c>
    </row>
    <row r="95" spans="1:2" x14ac:dyDescent="0.45">
      <c r="A95" s="1" t="s">
        <v>277</v>
      </c>
      <c r="B95" s="52">
        <v>2</v>
      </c>
    </row>
    <row r="96" spans="1:2" x14ac:dyDescent="0.45">
      <c r="A96" s="1" t="s">
        <v>278</v>
      </c>
      <c r="B96" s="52">
        <v>3</v>
      </c>
    </row>
    <row r="97" spans="1:2" x14ac:dyDescent="0.45">
      <c r="A97" s="1" t="s">
        <v>279</v>
      </c>
      <c r="B97" s="52">
        <v>4</v>
      </c>
    </row>
    <row r="98" spans="1:2" x14ac:dyDescent="0.45">
      <c r="A98" s="1" t="s">
        <v>280</v>
      </c>
      <c r="B98" s="52">
        <v>5</v>
      </c>
    </row>
    <row r="100" spans="1:2" ht="31" x14ac:dyDescent="0.45">
      <c r="A100" s="22" t="s">
        <v>332</v>
      </c>
    </row>
    <row r="101" spans="1:2" x14ac:dyDescent="0.45">
      <c r="A101" s="1">
        <v>0</v>
      </c>
      <c r="B101" s="53"/>
    </row>
    <row r="102" spans="1:2" x14ac:dyDescent="0.45">
      <c r="A102" s="1">
        <v>1</v>
      </c>
      <c r="B102" s="1" t="s">
        <v>333</v>
      </c>
    </row>
    <row r="103" spans="1:2" x14ac:dyDescent="0.45">
      <c r="A103" s="1">
        <v>2</v>
      </c>
      <c r="B103" s="1" t="s">
        <v>333</v>
      </c>
    </row>
    <row r="104" spans="1:2" x14ac:dyDescent="0.45">
      <c r="A104" s="1">
        <v>3</v>
      </c>
      <c r="B104" s="1" t="s">
        <v>334</v>
      </c>
    </row>
    <row r="105" spans="1:2" x14ac:dyDescent="0.45">
      <c r="A105" s="1">
        <v>4</v>
      </c>
      <c r="B105" s="1" t="s">
        <v>334</v>
      </c>
    </row>
    <row r="106" spans="1:2" x14ac:dyDescent="0.45">
      <c r="A106" s="1">
        <v>5</v>
      </c>
      <c r="B106" s="1" t="s">
        <v>334</v>
      </c>
    </row>
    <row r="107" spans="1:2" x14ac:dyDescent="0.45">
      <c r="A107" s="1">
        <v>6</v>
      </c>
      <c r="B107" s="1" t="s">
        <v>278</v>
      </c>
    </row>
    <row r="108" spans="1:2" x14ac:dyDescent="0.45">
      <c r="A108" s="1">
        <v>8</v>
      </c>
      <c r="B108" s="1" t="s">
        <v>278</v>
      </c>
    </row>
    <row r="109" spans="1:2" x14ac:dyDescent="0.45">
      <c r="A109" s="1">
        <v>9</v>
      </c>
      <c r="B109" s="1" t="s">
        <v>278</v>
      </c>
    </row>
    <row r="110" spans="1:2" x14ac:dyDescent="0.45">
      <c r="A110" s="1">
        <v>10</v>
      </c>
      <c r="B110" s="1" t="s">
        <v>335</v>
      </c>
    </row>
    <row r="111" spans="1:2" x14ac:dyDescent="0.45">
      <c r="A111" s="1">
        <v>12</v>
      </c>
      <c r="B111" s="1" t="s">
        <v>335</v>
      </c>
    </row>
    <row r="112" spans="1:2" x14ac:dyDescent="0.45">
      <c r="A112" s="1">
        <v>15</v>
      </c>
      <c r="B112" s="1" t="s">
        <v>335</v>
      </c>
    </row>
    <row r="113" spans="1:2" x14ac:dyDescent="0.45">
      <c r="A113" s="1">
        <v>16</v>
      </c>
      <c r="B113" s="1" t="s">
        <v>336</v>
      </c>
    </row>
    <row r="114" spans="1:2" x14ac:dyDescent="0.45">
      <c r="A114" s="1">
        <v>20</v>
      </c>
      <c r="B114" s="1" t="s">
        <v>336</v>
      </c>
    </row>
    <row r="115" spans="1:2" x14ac:dyDescent="0.45">
      <c r="A115" s="1">
        <v>25</v>
      </c>
      <c r="B115" s="1" t="s">
        <v>336</v>
      </c>
    </row>
    <row r="117" spans="1:2" x14ac:dyDescent="0.45">
      <c r="A117" s="54" t="s">
        <v>337</v>
      </c>
    </row>
    <row r="118" spans="1:2" x14ac:dyDescent="0.45">
      <c r="A118" s="1" t="s">
        <v>269</v>
      </c>
    </row>
    <row r="119" spans="1:2" x14ac:dyDescent="0.45">
      <c r="A119" s="1" t="s">
        <v>270</v>
      </c>
    </row>
    <row r="120" spans="1:2" x14ac:dyDescent="0.45">
      <c r="A120" s="1" t="s">
        <v>271</v>
      </c>
    </row>
    <row r="121" spans="1:2" x14ac:dyDescent="0.45">
      <c r="A121" s="1" t="s">
        <v>338</v>
      </c>
    </row>
    <row r="122" spans="1:2" x14ac:dyDescent="0.45">
      <c r="A122" s="1" t="s">
        <v>339</v>
      </c>
    </row>
    <row r="123" spans="1:2" x14ac:dyDescent="0.45">
      <c r="A123" s="1" t="s">
        <v>340</v>
      </c>
    </row>
    <row r="125" spans="1:2" ht="31" x14ac:dyDescent="0.45">
      <c r="A125" s="22" t="s">
        <v>341</v>
      </c>
    </row>
    <row r="126" spans="1:2" x14ac:dyDescent="0.45">
      <c r="A126" s="55" t="s">
        <v>342</v>
      </c>
    </row>
    <row r="127" spans="1:2" x14ac:dyDescent="0.45">
      <c r="A127" s="55" t="s">
        <v>343</v>
      </c>
    </row>
    <row r="128" spans="1:2" x14ac:dyDescent="0.45">
      <c r="A128" s="55" t="s">
        <v>344</v>
      </c>
    </row>
    <row r="129" spans="1:2" x14ac:dyDescent="0.45">
      <c r="A129" s="55" t="s">
        <v>345</v>
      </c>
    </row>
    <row r="130" spans="1:2" x14ac:dyDescent="0.45">
      <c r="A130" s="55" t="s">
        <v>346</v>
      </c>
    </row>
    <row r="131" spans="1:2" ht="15.5" customHeight="1" x14ac:dyDescent="0.45">
      <c r="A131" s="55" t="s">
        <v>347</v>
      </c>
    </row>
    <row r="132" spans="1:2" x14ac:dyDescent="0.45">
      <c r="A132" s="1" t="s">
        <v>348</v>
      </c>
    </row>
    <row r="134" spans="1:2" x14ac:dyDescent="0.45">
      <c r="A134" s="22" t="s">
        <v>349</v>
      </c>
    </row>
    <row r="135" spans="1:2" x14ac:dyDescent="0.45">
      <c r="A135" s="1" t="s">
        <v>350</v>
      </c>
    </row>
    <row r="136" spans="1:2" x14ac:dyDescent="0.45">
      <c r="A136" s="1" t="s">
        <v>351</v>
      </c>
    </row>
    <row r="137" spans="1:2" x14ac:dyDescent="0.45">
      <c r="A137" s="1" t="s">
        <v>352</v>
      </c>
    </row>
    <row r="138" spans="1:2" x14ac:dyDescent="0.45">
      <c r="A138" s="1" t="s">
        <v>353</v>
      </c>
    </row>
    <row r="139" spans="1:2" x14ac:dyDescent="0.45">
      <c r="A139" s="1" t="s">
        <v>354</v>
      </c>
    </row>
    <row r="141" spans="1:2" x14ac:dyDescent="0.45">
      <c r="A141" s="22" t="s">
        <v>309</v>
      </c>
    </row>
    <row r="142" spans="1:2" ht="19.5" x14ac:dyDescent="0.45">
      <c r="A142" s="56" t="s">
        <v>355</v>
      </c>
      <c r="B142" s="57" t="s">
        <v>356</v>
      </c>
    </row>
    <row r="143" spans="1:2" ht="19.5" x14ac:dyDescent="0.45">
      <c r="A143" s="58" t="s">
        <v>357</v>
      </c>
      <c r="B143" s="57" t="s">
        <v>358</v>
      </c>
    </row>
    <row r="144" spans="1:2" ht="19.5" x14ac:dyDescent="0.45">
      <c r="A144" s="58" t="s">
        <v>359</v>
      </c>
      <c r="B144" s="57" t="s">
        <v>360</v>
      </c>
    </row>
  </sheetData>
  <sheetProtection sheet="1" objects="1" scenarios="1"/>
  <mergeCells count="1">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0CD0-B459-4687-A312-1ADCAC93928D}">
  <dimension ref="A1:X32"/>
  <sheetViews>
    <sheetView zoomScale="110" zoomScaleNormal="110" workbookViewId="0">
      <pane ySplit="2" topLeftCell="A3" activePane="bottomLeft" state="frozen"/>
      <selection pane="bottomLeft" activeCell="A32" sqref="A32"/>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ht="98.5" customHeight="1" x14ac:dyDescent="0.3">
      <c r="A1" s="94" t="s">
        <v>395</v>
      </c>
      <c r="B1" s="94"/>
      <c r="C1" s="94"/>
      <c r="D1" s="94"/>
      <c r="E1" s="94"/>
      <c r="F1" s="94"/>
      <c r="G1" s="94"/>
      <c r="H1" s="94"/>
      <c r="I1" s="94"/>
      <c r="J1" s="94"/>
      <c r="K1" s="94"/>
      <c r="L1" s="94"/>
      <c r="M1" s="94"/>
      <c r="N1" s="94"/>
      <c r="O1" s="94"/>
      <c r="P1" s="94"/>
      <c r="Q1" s="94"/>
      <c r="R1" s="94"/>
      <c r="S1" s="94"/>
      <c r="T1" s="94"/>
      <c r="U1" s="94"/>
      <c r="V1" s="94"/>
      <c r="W1" s="94"/>
      <c r="X1" s="94"/>
    </row>
    <row r="2" spans="1:24" ht="13" customHeight="1" x14ac:dyDescent="0.3">
      <c r="A2" s="95" t="s">
        <v>6</v>
      </c>
      <c r="B2" s="96"/>
      <c r="C2" s="96"/>
      <c r="D2" s="96"/>
      <c r="E2" s="96"/>
      <c r="F2" s="97"/>
      <c r="G2" s="95" t="s">
        <v>6</v>
      </c>
      <c r="H2" s="96"/>
      <c r="I2" s="96"/>
      <c r="J2" s="96"/>
      <c r="K2" s="96"/>
      <c r="L2" s="97"/>
      <c r="M2" s="95" t="s">
        <v>6</v>
      </c>
      <c r="N2" s="96"/>
      <c r="O2" s="96"/>
      <c r="P2" s="96"/>
      <c r="Q2" s="96"/>
      <c r="R2" s="97"/>
      <c r="S2" s="95" t="s">
        <v>6</v>
      </c>
      <c r="T2" s="96"/>
      <c r="U2" s="96"/>
      <c r="V2" s="96"/>
      <c r="W2" s="96"/>
      <c r="X2" s="97"/>
    </row>
    <row r="3" spans="1:24" ht="13" customHeight="1" x14ac:dyDescent="0.3">
      <c r="A3" s="83"/>
      <c r="B3" s="84" t="s">
        <v>24</v>
      </c>
      <c r="C3" s="85"/>
      <c r="D3" s="85"/>
      <c r="E3" s="85"/>
      <c r="F3" s="86"/>
      <c r="G3" s="83"/>
      <c r="H3" s="84" t="s">
        <v>54</v>
      </c>
      <c r="I3" s="85"/>
      <c r="J3" s="85"/>
      <c r="K3" s="85"/>
      <c r="L3" s="86"/>
      <c r="M3" s="83"/>
      <c r="N3" s="84" t="s">
        <v>84</v>
      </c>
      <c r="O3" s="85"/>
      <c r="P3" s="85"/>
      <c r="Q3" s="85"/>
      <c r="R3" s="86"/>
      <c r="S3" s="83"/>
      <c r="T3" s="84" t="s">
        <v>114</v>
      </c>
      <c r="U3" s="85"/>
      <c r="V3" s="85"/>
      <c r="W3" s="85"/>
      <c r="X3" s="86"/>
    </row>
    <row r="4" spans="1:24" ht="13" customHeight="1" x14ac:dyDescent="0.3">
      <c r="A4" s="83"/>
      <c r="B4" s="84" t="s">
        <v>25</v>
      </c>
      <c r="C4" s="85"/>
      <c r="D4" s="85"/>
      <c r="E4" s="85"/>
      <c r="F4" s="86"/>
      <c r="G4" s="83"/>
      <c r="H4" s="84" t="s">
        <v>55</v>
      </c>
      <c r="I4" s="85"/>
      <c r="J4" s="85"/>
      <c r="K4" s="85"/>
      <c r="L4" s="86"/>
      <c r="M4" s="83"/>
      <c r="N4" s="84" t="s">
        <v>85</v>
      </c>
      <c r="O4" s="85"/>
      <c r="P4" s="85"/>
      <c r="Q4" s="85"/>
      <c r="R4" s="86"/>
      <c r="S4" s="83"/>
      <c r="T4" s="84" t="s">
        <v>115</v>
      </c>
      <c r="U4" s="85"/>
      <c r="V4" s="85"/>
      <c r="W4" s="85"/>
      <c r="X4" s="86"/>
    </row>
    <row r="5" spans="1:24" ht="13" customHeight="1" x14ac:dyDescent="0.3">
      <c r="A5" s="83" t="s">
        <v>394</v>
      </c>
      <c r="B5" s="84" t="s">
        <v>26</v>
      </c>
      <c r="C5" s="85"/>
      <c r="D5" s="85"/>
      <c r="E5" s="85"/>
      <c r="F5" s="86"/>
      <c r="G5" s="83"/>
      <c r="H5" s="84" t="s">
        <v>56</v>
      </c>
      <c r="I5" s="85"/>
      <c r="J5" s="85"/>
      <c r="K5" s="85"/>
      <c r="L5" s="86"/>
      <c r="M5" s="83"/>
      <c r="N5" s="84" t="s">
        <v>86</v>
      </c>
      <c r="O5" s="85"/>
      <c r="P5" s="85"/>
      <c r="Q5" s="85"/>
      <c r="R5" s="86"/>
      <c r="S5" s="83"/>
      <c r="T5" s="84" t="s">
        <v>116</v>
      </c>
      <c r="U5" s="85"/>
      <c r="V5" s="85"/>
      <c r="W5" s="85"/>
      <c r="X5" s="86"/>
    </row>
    <row r="6" spans="1:24" ht="13" customHeight="1" x14ac:dyDescent="0.3">
      <c r="A6" s="83"/>
      <c r="B6" s="84" t="s">
        <v>27</v>
      </c>
      <c r="C6" s="85"/>
      <c r="D6" s="85"/>
      <c r="E6" s="85"/>
      <c r="F6" s="86"/>
      <c r="G6" s="83"/>
      <c r="H6" s="84" t="s">
        <v>57</v>
      </c>
      <c r="I6" s="85"/>
      <c r="J6" s="85"/>
      <c r="K6" s="85"/>
      <c r="L6" s="86"/>
      <c r="M6" s="83"/>
      <c r="N6" s="84" t="s">
        <v>87</v>
      </c>
      <c r="O6" s="85"/>
      <c r="P6" s="85"/>
      <c r="Q6" s="85"/>
      <c r="R6" s="86"/>
      <c r="S6" s="83"/>
      <c r="T6" s="84" t="s">
        <v>117</v>
      </c>
      <c r="U6" s="85"/>
      <c r="V6" s="85"/>
      <c r="W6" s="85"/>
      <c r="X6" s="86"/>
    </row>
    <row r="7" spans="1:24" ht="13" customHeight="1" x14ac:dyDescent="0.3">
      <c r="A7" s="83"/>
      <c r="B7" s="84" t="s">
        <v>28</v>
      </c>
      <c r="C7" s="85"/>
      <c r="D7" s="85"/>
      <c r="E7" s="85"/>
      <c r="F7" s="86"/>
      <c r="G7" s="83"/>
      <c r="H7" s="84" t="s">
        <v>58</v>
      </c>
      <c r="I7" s="85"/>
      <c r="J7" s="85"/>
      <c r="K7" s="85"/>
      <c r="L7" s="86"/>
      <c r="M7" s="83" t="s">
        <v>394</v>
      </c>
      <c r="N7" s="84" t="s">
        <v>88</v>
      </c>
      <c r="O7" s="85"/>
      <c r="P7" s="85"/>
      <c r="Q7" s="85"/>
      <c r="R7" s="86"/>
      <c r="S7" s="83"/>
      <c r="T7" s="84" t="s">
        <v>118</v>
      </c>
      <c r="U7" s="85"/>
      <c r="V7" s="85"/>
      <c r="W7" s="85"/>
      <c r="X7" s="86"/>
    </row>
    <row r="8" spans="1:24" ht="13" customHeight="1" x14ac:dyDescent="0.3">
      <c r="A8" s="83"/>
      <c r="B8" s="84" t="s">
        <v>29</v>
      </c>
      <c r="C8" s="85"/>
      <c r="D8" s="85"/>
      <c r="E8" s="85"/>
      <c r="F8" s="86"/>
      <c r="G8" s="83" t="s">
        <v>394</v>
      </c>
      <c r="H8" s="84" t="s">
        <v>59</v>
      </c>
      <c r="I8" s="85"/>
      <c r="J8" s="85"/>
      <c r="K8" s="85"/>
      <c r="L8" s="86"/>
      <c r="M8" s="83"/>
      <c r="N8" s="84" t="s">
        <v>89</v>
      </c>
      <c r="O8" s="85"/>
      <c r="P8" s="85"/>
      <c r="Q8" s="85"/>
      <c r="R8" s="86"/>
      <c r="S8" s="83"/>
      <c r="T8" s="84" t="s">
        <v>119</v>
      </c>
      <c r="U8" s="85"/>
      <c r="V8" s="85"/>
      <c r="W8" s="85"/>
      <c r="X8" s="86"/>
    </row>
    <row r="9" spans="1:24" ht="13" customHeight="1" x14ac:dyDescent="0.3">
      <c r="A9" s="83"/>
      <c r="B9" s="84" t="s">
        <v>30</v>
      </c>
      <c r="C9" s="85"/>
      <c r="D9" s="85"/>
      <c r="E9" s="85"/>
      <c r="F9" s="86"/>
      <c r="G9" s="83" t="s">
        <v>394</v>
      </c>
      <c r="H9" s="84" t="s">
        <v>60</v>
      </c>
      <c r="I9" s="85"/>
      <c r="J9" s="85"/>
      <c r="K9" s="85"/>
      <c r="L9" s="86"/>
      <c r="M9" s="83"/>
      <c r="N9" s="84" t="s">
        <v>90</v>
      </c>
      <c r="O9" s="85"/>
      <c r="P9" s="85"/>
      <c r="Q9" s="85"/>
      <c r="R9" s="86"/>
      <c r="S9" s="83"/>
      <c r="T9" s="84" t="s">
        <v>120</v>
      </c>
      <c r="U9" s="85"/>
      <c r="V9" s="85"/>
      <c r="W9" s="85"/>
      <c r="X9" s="86"/>
    </row>
    <row r="10" spans="1:24" ht="13" customHeight="1" x14ac:dyDescent="0.3">
      <c r="A10" s="83"/>
      <c r="B10" s="84" t="s">
        <v>31</v>
      </c>
      <c r="C10" s="85"/>
      <c r="D10" s="85"/>
      <c r="E10" s="85"/>
      <c r="F10" s="86"/>
      <c r="G10" s="83"/>
      <c r="H10" s="84" t="s">
        <v>61</v>
      </c>
      <c r="I10" s="85"/>
      <c r="J10" s="85"/>
      <c r="K10" s="85"/>
      <c r="L10" s="86"/>
      <c r="M10" s="83"/>
      <c r="N10" s="84" t="s">
        <v>91</v>
      </c>
      <c r="O10" s="85"/>
      <c r="P10" s="85"/>
      <c r="Q10" s="85"/>
      <c r="R10" s="86"/>
      <c r="S10" s="83"/>
      <c r="T10" s="84" t="s">
        <v>121</v>
      </c>
      <c r="U10" s="85"/>
      <c r="V10" s="85"/>
      <c r="W10" s="85"/>
      <c r="X10" s="86"/>
    </row>
    <row r="11" spans="1:24" ht="13" customHeight="1" x14ac:dyDescent="0.3">
      <c r="A11" s="83"/>
      <c r="B11" s="84" t="s">
        <v>32</v>
      </c>
      <c r="C11" s="85"/>
      <c r="D11" s="85"/>
      <c r="E11" s="85"/>
      <c r="F11" s="86"/>
      <c r="G11" s="83"/>
      <c r="H11" s="84" t="s">
        <v>62</v>
      </c>
      <c r="I11" s="85"/>
      <c r="J11" s="85"/>
      <c r="K11" s="85"/>
      <c r="L11" s="86"/>
      <c r="M11" s="83"/>
      <c r="N11" s="84" t="s">
        <v>92</v>
      </c>
      <c r="O11" s="85"/>
      <c r="P11" s="85"/>
      <c r="Q11" s="85"/>
      <c r="R11" s="86"/>
      <c r="S11" s="83"/>
      <c r="T11" s="84" t="s">
        <v>122</v>
      </c>
      <c r="U11" s="85"/>
      <c r="V11" s="85"/>
      <c r="W11" s="85"/>
      <c r="X11" s="86"/>
    </row>
    <row r="12" spans="1:24" ht="13" customHeight="1" x14ac:dyDescent="0.3">
      <c r="A12" s="83"/>
      <c r="B12" s="84" t="s">
        <v>33</v>
      </c>
      <c r="C12" s="85"/>
      <c r="D12" s="85"/>
      <c r="E12" s="85"/>
      <c r="F12" s="86"/>
      <c r="G12" s="83"/>
      <c r="H12" s="84" t="s">
        <v>63</v>
      </c>
      <c r="I12" s="85"/>
      <c r="J12" s="85"/>
      <c r="K12" s="85"/>
      <c r="L12" s="86"/>
      <c r="M12" s="83"/>
      <c r="N12" s="84" t="s">
        <v>93</v>
      </c>
      <c r="O12" s="85"/>
      <c r="P12" s="85"/>
      <c r="Q12" s="85"/>
      <c r="R12" s="86"/>
      <c r="S12" s="83"/>
      <c r="T12" s="84" t="s">
        <v>123</v>
      </c>
      <c r="U12" s="85"/>
      <c r="V12" s="85"/>
      <c r="W12" s="85"/>
      <c r="X12" s="86"/>
    </row>
    <row r="13" spans="1:24" ht="13" customHeight="1" x14ac:dyDescent="0.3">
      <c r="A13" s="83"/>
      <c r="B13" s="84" t="s">
        <v>34</v>
      </c>
      <c r="C13" s="85"/>
      <c r="D13" s="85"/>
      <c r="E13" s="85"/>
      <c r="F13" s="86"/>
      <c r="G13" s="83"/>
      <c r="H13" s="84" t="s">
        <v>64</v>
      </c>
      <c r="I13" s="85"/>
      <c r="J13" s="85"/>
      <c r="K13" s="85"/>
      <c r="L13" s="86"/>
      <c r="M13" s="83"/>
      <c r="N13" s="84" t="s">
        <v>94</v>
      </c>
      <c r="O13" s="85"/>
      <c r="P13" s="85"/>
      <c r="Q13" s="85"/>
      <c r="R13" s="86"/>
      <c r="S13" s="83"/>
      <c r="T13" s="84" t="s">
        <v>124</v>
      </c>
      <c r="U13" s="85"/>
      <c r="V13" s="85"/>
      <c r="W13" s="85"/>
      <c r="X13" s="86"/>
    </row>
    <row r="14" spans="1:24" ht="13" customHeight="1" x14ac:dyDescent="0.3">
      <c r="A14" s="83"/>
      <c r="B14" s="84" t="s">
        <v>35</v>
      </c>
      <c r="C14" s="85"/>
      <c r="D14" s="85"/>
      <c r="E14" s="85"/>
      <c r="F14" s="86"/>
      <c r="G14" s="83" t="s">
        <v>394</v>
      </c>
      <c r="H14" s="84" t="s">
        <v>65</v>
      </c>
      <c r="I14" s="85"/>
      <c r="J14" s="85"/>
      <c r="K14" s="85"/>
      <c r="L14" s="86"/>
      <c r="M14" s="83"/>
      <c r="N14" s="84" t="s">
        <v>95</v>
      </c>
      <c r="O14" s="85"/>
      <c r="P14" s="85"/>
      <c r="Q14" s="85"/>
      <c r="R14" s="86"/>
      <c r="S14" s="83"/>
      <c r="T14" s="84" t="s">
        <v>125</v>
      </c>
      <c r="U14" s="85"/>
      <c r="V14" s="85"/>
      <c r="W14" s="85"/>
      <c r="X14" s="86"/>
    </row>
    <row r="15" spans="1:24" ht="13" customHeight="1" x14ac:dyDescent="0.3">
      <c r="A15" s="83"/>
      <c r="B15" s="84" t="s">
        <v>36</v>
      </c>
      <c r="C15" s="85"/>
      <c r="D15" s="85"/>
      <c r="E15" s="85"/>
      <c r="F15" s="86"/>
      <c r="G15" s="83"/>
      <c r="H15" s="84" t="s">
        <v>66</v>
      </c>
      <c r="I15" s="85"/>
      <c r="J15" s="85"/>
      <c r="K15" s="85"/>
      <c r="L15" s="86"/>
      <c r="M15" s="83"/>
      <c r="N15" s="84" t="s">
        <v>96</v>
      </c>
      <c r="O15" s="85"/>
      <c r="P15" s="85"/>
      <c r="Q15" s="85"/>
      <c r="R15" s="86"/>
      <c r="S15" s="83"/>
      <c r="T15" s="84" t="s">
        <v>126</v>
      </c>
      <c r="U15" s="85"/>
      <c r="V15" s="85"/>
      <c r="W15" s="85"/>
      <c r="X15" s="86"/>
    </row>
    <row r="16" spans="1:24" ht="13" customHeight="1" x14ac:dyDescent="0.3">
      <c r="A16" s="83"/>
      <c r="B16" s="84" t="s">
        <v>37</v>
      </c>
      <c r="C16" s="85"/>
      <c r="D16" s="85"/>
      <c r="E16" s="85"/>
      <c r="F16" s="86"/>
      <c r="G16" s="83"/>
      <c r="H16" s="84" t="s">
        <v>67</v>
      </c>
      <c r="I16" s="85"/>
      <c r="J16" s="85"/>
      <c r="K16" s="85"/>
      <c r="L16" s="86"/>
      <c r="M16" s="83"/>
      <c r="N16" s="84" t="s">
        <v>97</v>
      </c>
      <c r="O16" s="85"/>
      <c r="P16" s="85"/>
      <c r="Q16" s="85"/>
      <c r="R16" s="86"/>
      <c r="S16" s="83"/>
      <c r="T16" s="84" t="s">
        <v>127</v>
      </c>
      <c r="U16" s="85"/>
      <c r="V16" s="85"/>
      <c r="W16" s="85"/>
      <c r="X16" s="86"/>
    </row>
    <row r="17" spans="1:24" ht="13" customHeight="1" x14ac:dyDescent="0.3">
      <c r="A17" s="83"/>
      <c r="B17" s="84" t="s">
        <v>38</v>
      </c>
      <c r="C17" s="85"/>
      <c r="D17" s="85"/>
      <c r="E17" s="85"/>
      <c r="F17" s="86"/>
      <c r="G17" s="83"/>
      <c r="H17" s="84" t="s">
        <v>68</v>
      </c>
      <c r="I17" s="85"/>
      <c r="J17" s="85"/>
      <c r="K17" s="85"/>
      <c r="L17" s="86"/>
      <c r="M17" s="83"/>
      <c r="N17" s="84" t="s">
        <v>98</v>
      </c>
      <c r="O17" s="85"/>
      <c r="P17" s="85"/>
      <c r="Q17" s="85"/>
      <c r="R17" s="86"/>
      <c r="S17" s="83"/>
      <c r="T17" s="84" t="s">
        <v>128</v>
      </c>
      <c r="U17" s="85"/>
      <c r="V17" s="85"/>
      <c r="W17" s="85"/>
      <c r="X17" s="86"/>
    </row>
    <row r="18" spans="1:24" ht="13" customHeight="1" x14ac:dyDescent="0.3">
      <c r="A18" s="83"/>
      <c r="B18" s="84" t="s">
        <v>39</v>
      </c>
      <c r="C18" s="85"/>
      <c r="D18" s="85"/>
      <c r="E18" s="85"/>
      <c r="F18" s="86"/>
      <c r="G18" s="83"/>
      <c r="H18" s="84" t="s">
        <v>69</v>
      </c>
      <c r="I18" s="85"/>
      <c r="J18" s="85"/>
      <c r="K18" s="85"/>
      <c r="L18" s="86"/>
      <c r="M18" s="83"/>
      <c r="N18" s="84" t="s">
        <v>99</v>
      </c>
      <c r="O18" s="85"/>
      <c r="P18" s="85"/>
      <c r="Q18" s="85"/>
      <c r="R18" s="86"/>
      <c r="S18" s="83"/>
      <c r="T18" s="84" t="s">
        <v>129</v>
      </c>
      <c r="U18" s="85"/>
      <c r="V18" s="85"/>
      <c r="W18" s="85"/>
      <c r="X18" s="86"/>
    </row>
    <row r="19" spans="1:24" ht="13" customHeight="1" x14ac:dyDescent="0.3">
      <c r="A19" s="83"/>
      <c r="B19" s="84" t="s">
        <v>40</v>
      </c>
      <c r="C19" s="85"/>
      <c r="D19" s="85"/>
      <c r="E19" s="85"/>
      <c r="F19" s="86"/>
      <c r="G19" s="83"/>
      <c r="H19" s="84" t="s">
        <v>70</v>
      </c>
      <c r="I19" s="85"/>
      <c r="J19" s="85"/>
      <c r="K19" s="85"/>
      <c r="L19" s="86"/>
      <c r="M19" s="83"/>
      <c r="N19" s="84" t="s">
        <v>100</v>
      </c>
      <c r="O19" s="85"/>
      <c r="P19" s="85"/>
      <c r="Q19" s="85"/>
      <c r="R19" s="86"/>
      <c r="S19" s="83"/>
      <c r="T19" s="84" t="s">
        <v>130</v>
      </c>
      <c r="U19" s="85"/>
      <c r="V19" s="85"/>
      <c r="W19" s="85"/>
      <c r="X19" s="86"/>
    </row>
    <row r="20" spans="1:24" ht="13" customHeight="1" x14ac:dyDescent="0.3">
      <c r="A20" s="83"/>
      <c r="B20" s="84" t="s">
        <v>41</v>
      </c>
      <c r="C20" s="85"/>
      <c r="D20" s="85"/>
      <c r="E20" s="85"/>
      <c r="F20" s="86"/>
      <c r="G20" s="83"/>
      <c r="H20" s="84" t="s">
        <v>71</v>
      </c>
      <c r="I20" s="85"/>
      <c r="J20" s="85"/>
      <c r="K20" s="85"/>
      <c r="L20" s="86"/>
      <c r="M20" s="83"/>
      <c r="N20" s="84" t="s">
        <v>101</v>
      </c>
      <c r="O20" s="85"/>
      <c r="P20" s="85"/>
      <c r="Q20" s="85"/>
      <c r="R20" s="86"/>
      <c r="S20" s="83" t="s">
        <v>394</v>
      </c>
      <c r="T20" s="84" t="s">
        <v>131</v>
      </c>
      <c r="U20" s="85"/>
      <c r="V20" s="85"/>
      <c r="W20" s="85"/>
      <c r="X20" s="86"/>
    </row>
    <row r="21" spans="1:24" ht="13" customHeight="1" x14ac:dyDescent="0.3">
      <c r="A21" s="83"/>
      <c r="B21" s="84" t="s">
        <v>42</v>
      </c>
      <c r="C21" s="85"/>
      <c r="D21" s="85"/>
      <c r="E21" s="85"/>
      <c r="F21" s="86"/>
      <c r="G21" s="83"/>
      <c r="H21" s="84" t="s">
        <v>72</v>
      </c>
      <c r="I21" s="85"/>
      <c r="J21" s="85"/>
      <c r="K21" s="85"/>
      <c r="L21" s="86"/>
      <c r="M21" s="83"/>
      <c r="N21" s="84" t="s">
        <v>102</v>
      </c>
      <c r="O21" s="85"/>
      <c r="P21" s="85"/>
      <c r="Q21" s="85"/>
      <c r="R21" s="86"/>
      <c r="S21" s="83" t="s">
        <v>394</v>
      </c>
      <c r="T21" s="84" t="s">
        <v>132</v>
      </c>
      <c r="U21" s="85"/>
      <c r="V21" s="85"/>
      <c r="W21" s="85"/>
      <c r="X21" s="86"/>
    </row>
    <row r="22" spans="1:24" ht="13" customHeight="1" x14ac:dyDescent="0.3">
      <c r="A22" s="83"/>
      <c r="B22" s="84" t="s">
        <v>43</v>
      </c>
      <c r="C22" s="85"/>
      <c r="D22" s="85"/>
      <c r="E22" s="85"/>
      <c r="F22" s="86"/>
      <c r="G22" s="83"/>
      <c r="H22" s="84" t="s">
        <v>73</v>
      </c>
      <c r="I22" s="85"/>
      <c r="J22" s="85"/>
      <c r="K22" s="85"/>
      <c r="L22" s="86"/>
      <c r="M22" s="83"/>
      <c r="N22" s="84" t="s">
        <v>103</v>
      </c>
      <c r="O22" s="85"/>
      <c r="P22" s="85"/>
      <c r="Q22" s="85"/>
      <c r="R22" s="86"/>
      <c r="S22" s="83"/>
      <c r="T22" s="84" t="s">
        <v>133</v>
      </c>
      <c r="U22" s="85"/>
      <c r="V22" s="85"/>
      <c r="W22" s="85"/>
      <c r="X22" s="86"/>
    </row>
    <row r="23" spans="1:24" ht="13" customHeight="1" x14ac:dyDescent="0.3">
      <c r="A23" s="83"/>
      <c r="B23" s="84" t="s">
        <v>44</v>
      </c>
      <c r="C23" s="85"/>
      <c r="D23" s="85"/>
      <c r="E23" s="85"/>
      <c r="F23" s="86"/>
      <c r="G23" s="83"/>
      <c r="H23" s="84" t="s">
        <v>74</v>
      </c>
      <c r="I23" s="85"/>
      <c r="J23" s="85"/>
      <c r="K23" s="85"/>
      <c r="L23" s="86"/>
      <c r="M23" s="83"/>
      <c r="N23" s="84" t="s">
        <v>104</v>
      </c>
      <c r="O23" s="85"/>
      <c r="P23" s="85"/>
      <c r="Q23" s="85"/>
      <c r="R23" s="86"/>
      <c r="S23" s="83"/>
      <c r="T23" s="84" t="s">
        <v>134</v>
      </c>
      <c r="U23" s="85"/>
      <c r="V23" s="85"/>
      <c r="W23" s="85"/>
      <c r="X23" s="86"/>
    </row>
    <row r="24" spans="1:24" ht="13" customHeight="1" x14ac:dyDescent="0.3">
      <c r="A24" s="83"/>
      <c r="B24" s="84" t="s">
        <v>45</v>
      </c>
      <c r="C24" s="85"/>
      <c r="D24" s="85"/>
      <c r="E24" s="85"/>
      <c r="F24" s="86"/>
      <c r="G24" s="83"/>
      <c r="H24" s="84" t="s">
        <v>75</v>
      </c>
      <c r="I24" s="85"/>
      <c r="J24" s="85"/>
      <c r="K24" s="85"/>
      <c r="L24" s="86"/>
      <c r="M24" s="83"/>
      <c r="N24" s="84" t="s">
        <v>105</v>
      </c>
      <c r="O24" s="85"/>
      <c r="P24" s="85"/>
      <c r="Q24" s="85"/>
      <c r="R24" s="86"/>
      <c r="S24" s="83"/>
      <c r="T24" s="84" t="s">
        <v>135</v>
      </c>
      <c r="U24" s="85"/>
      <c r="V24" s="85"/>
      <c r="W24" s="85"/>
      <c r="X24" s="86"/>
    </row>
    <row r="25" spans="1:24" ht="13" customHeight="1" x14ac:dyDescent="0.3">
      <c r="A25" s="83"/>
      <c r="B25" s="84" t="s">
        <v>46</v>
      </c>
      <c r="C25" s="85"/>
      <c r="D25" s="85"/>
      <c r="E25" s="85"/>
      <c r="F25" s="86"/>
      <c r="G25" s="83"/>
      <c r="H25" s="84" t="s">
        <v>76</v>
      </c>
      <c r="I25" s="85"/>
      <c r="J25" s="85"/>
      <c r="K25" s="85"/>
      <c r="L25" s="86"/>
      <c r="M25" s="83"/>
      <c r="N25" s="84" t="s">
        <v>106</v>
      </c>
      <c r="O25" s="85"/>
      <c r="P25" s="85"/>
      <c r="Q25" s="85"/>
      <c r="R25" s="86"/>
      <c r="S25" s="83"/>
      <c r="T25" s="84" t="s">
        <v>136</v>
      </c>
      <c r="U25" s="85"/>
      <c r="V25" s="85"/>
      <c r="W25" s="85"/>
      <c r="X25" s="86"/>
    </row>
    <row r="26" spans="1:24" ht="13" customHeight="1" x14ac:dyDescent="0.3">
      <c r="A26" s="83"/>
      <c r="B26" s="84" t="s">
        <v>47</v>
      </c>
      <c r="C26" s="85"/>
      <c r="D26" s="85"/>
      <c r="E26" s="85"/>
      <c r="F26" s="86"/>
      <c r="G26" s="83"/>
      <c r="H26" s="84" t="s">
        <v>77</v>
      </c>
      <c r="I26" s="85"/>
      <c r="J26" s="85"/>
      <c r="K26" s="85"/>
      <c r="L26" s="86"/>
      <c r="M26" s="83"/>
      <c r="N26" s="84" t="s">
        <v>107</v>
      </c>
      <c r="O26" s="85"/>
      <c r="P26" s="85"/>
      <c r="Q26" s="85"/>
      <c r="R26" s="86"/>
      <c r="S26" s="83"/>
      <c r="T26" s="84" t="s">
        <v>137</v>
      </c>
      <c r="U26" s="85"/>
      <c r="V26" s="85"/>
      <c r="W26" s="85"/>
      <c r="X26" s="86"/>
    </row>
    <row r="27" spans="1:24" ht="13" customHeight="1" x14ac:dyDescent="0.3">
      <c r="A27" s="83"/>
      <c r="B27" s="84" t="s">
        <v>48</v>
      </c>
      <c r="C27" s="85"/>
      <c r="D27" s="85"/>
      <c r="E27" s="85"/>
      <c r="F27" s="86"/>
      <c r="G27" s="83"/>
      <c r="H27" s="84" t="s">
        <v>78</v>
      </c>
      <c r="I27" s="85"/>
      <c r="J27" s="85"/>
      <c r="K27" s="85"/>
      <c r="L27" s="86"/>
      <c r="M27" s="83"/>
      <c r="N27" s="84" t="s">
        <v>108</v>
      </c>
      <c r="O27" s="85"/>
      <c r="P27" s="85"/>
      <c r="Q27" s="85"/>
      <c r="R27" s="86"/>
      <c r="S27" s="83"/>
      <c r="T27" s="84" t="s">
        <v>138</v>
      </c>
      <c r="U27" s="85"/>
      <c r="V27" s="85"/>
      <c r="W27" s="85"/>
      <c r="X27" s="86"/>
    </row>
    <row r="28" spans="1:24" ht="13" customHeight="1" x14ac:dyDescent="0.3">
      <c r="A28" s="83"/>
      <c r="B28" s="84" t="s">
        <v>49</v>
      </c>
      <c r="C28" s="85"/>
      <c r="D28" s="85"/>
      <c r="E28" s="85"/>
      <c r="F28" s="86"/>
      <c r="G28" s="83"/>
      <c r="H28" s="84" t="s">
        <v>79</v>
      </c>
      <c r="I28" s="85"/>
      <c r="J28" s="85"/>
      <c r="K28" s="85"/>
      <c r="L28" s="86"/>
      <c r="M28" s="83"/>
      <c r="N28" s="84" t="s">
        <v>109</v>
      </c>
      <c r="O28" s="85"/>
      <c r="P28" s="85"/>
      <c r="Q28" s="85"/>
      <c r="R28" s="86"/>
      <c r="S28" s="83"/>
      <c r="T28" s="84" t="s">
        <v>139</v>
      </c>
      <c r="U28" s="85"/>
      <c r="V28" s="85"/>
      <c r="W28" s="85"/>
      <c r="X28" s="86"/>
    </row>
    <row r="29" spans="1:24" ht="13" customHeight="1" x14ac:dyDescent="0.3">
      <c r="A29" s="83"/>
      <c r="B29" s="84" t="s">
        <v>50</v>
      </c>
      <c r="C29" s="85"/>
      <c r="D29" s="85"/>
      <c r="E29" s="85"/>
      <c r="F29" s="86"/>
      <c r="G29" s="83"/>
      <c r="H29" s="84" t="s">
        <v>80</v>
      </c>
      <c r="I29" s="85"/>
      <c r="J29" s="85"/>
      <c r="K29" s="85"/>
      <c r="L29" s="86"/>
      <c r="M29" s="83"/>
      <c r="N29" s="84" t="s">
        <v>110</v>
      </c>
      <c r="O29" s="85"/>
      <c r="P29" s="85"/>
      <c r="Q29" s="85"/>
      <c r="R29" s="86"/>
      <c r="S29" s="83"/>
      <c r="T29" s="84" t="s">
        <v>140</v>
      </c>
      <c r="U29" s="85"/>
      <c r="V29" s="85"/>
      <c r="W29" s="85"/>
      <c r="X29" s="86"/>
    </row>
    <row r="30" spans="1:24" ht="13" customHeight="1" x14ac:dyDescent="0.3">
      <c r="A30" s="83"/>
      <c r="B30" s="84" t="s">
        <v>51</v>
      </c>
      <c r="C30" s="85"/>
      <c r="D30" s="85"/>
      <c r="E30" s="85"/>
      <c r="F30" s="86"/>
      <c r="G30" s="83"/>
      <c r="H30" s="84" t="s">
        <v>81</v>
      </c>
      <c r="I30" s="85"/>
      <c r="J30" s="85"/>
      <c r="K30" s="85"/>
      <c r="L30" s="86"/>
      <c r="M30" s="83"/>
      <c r="N30" s="84" t="s">
        <v>111</v>
      </c>
      <c r="O30" s="85"/>
      <c r="P30" s="85"/>
      <c r="Q30" s="85"/>
      <c r="R30" s="86"/>
      <c r="S30" s="83" t="s">
        <v>394</v>
      </c>
      <c r="T30" s="84" t="s">
        <v>141</v>
      </c>
      <c r="U30" s="85"/>
      <c r="V30" s="85"/>
      <c r="W30" s="85"/>
      <c r="X30" s="86"/>
    </row>
    <row r="31" spans="1:24" ht="13" customHeight="1" x14ac:dyDescent="0.3">
      <c r="A31" s="83"/>
      <c r="B31" s="84" t="s">
        <v>52</v>
      </c>
      <c r="C31" s="85"/>
      <c r="D31" s="85"/>
      <c r="E31" s="85"/>
      <c r="F31" s="86"/>
      <c r="G31" s="83"/>
      <c r="H31" s="84" t="s">
        <v>82</v>
      </c>
      <c r="I31" s="85"/>
      <c r="J31" s="85"/>
      <c r="K31" s="85"/>
      <c r="L31" s="86"/>
      <c r="M31" s="83"/>
      <c r="N31" s="84" t="s">
        <v>112</v>
      </c>
      <c r="O31" s="85"/>
      <c r="P31" s="85"/>
      <c r="Q31" s="85"/>
      <c r="R31" s="86"/>
      <c r="S31" s="83"/>
      <c r="T31" s="84" t="s">
        <v>142</v>
      </c>
      <c r="U31" s="85"/>
      <c r="V31" s="85"/>
      <c r="W31" s="85"/>
      <c r="X31" s="86"/>
    </row>
    <row r="32" spans="1:24" ht="13" customHeight="1" x14ac:dyDescent="0.3">
      <c r="A32" s="83"/>
      <c r="B32" s="84" t="s">
        <v>53</v>
      </c>
      <c r="C32" s="85"/>
      <c r="D32" s="85"/>
      <c r="E32" s="85"/>
      <c r="F32" s="86"/>
      <c r="G32" s="83"/>
      <c r="H32" s="84" t="s">
        <v>83</v>
      </c>
      <c r="I32" s="85"/>
      <c r="J32" s="85"/>
      <c r="K32" s="85"/>
      <c r="L32" s="86"/>
      <c r="M32" s="83"/>
      <c r="N32" s="84" t="s">
        <v>113</v>
      </c>
      <c r="O32" s="85"/>
      <c r="P32" s="85"/>
      <c r="Q32" s="85"/>
      <c r="R32" s="86"/>
      <c r="S32" s="83"/>
      <c r="T32" s="84" t="s">
        <v>143</v>
      </c>
      <c r="U32" s="85"/>
      <c r="V32" s="85"/>
      <c r="W32" s="85"/>
      <c r="X32" s="86"/>
    </row>
  </sheetData>
  <sheetProtection sheet="1" objects="1" scenarios="1"/>
  <mergeCells count="5">
    <mergeCell ref="A1:X1"/>
    <mergeCell ref="A2:F2"/>
    <mergeCell ref="G2:L2"/>
    <mergeCell ref="M2:R2"/>
    <mergeCell ref="S2:X2"/>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d’impact&amp;RValeurs partagées</oddHeader>
    <oddFooter>&amp;R&amp;G My-SBM</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94093-376E-4BED-9112-C3031AB69AAA}">
  <dimension ref="A1:X38"/>
  <sheetViews>
    <sheetView zoomScale="110" zoomScaleNormal="110" workbookViewId="0">
      <selection activeCell="F2" sqref="F2:N2"/>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ht="21.5" customHeight="1" x14ac:dyDescent="0.3">
      <c r="A1" s="98" t="s">
        <v>185</v>
      </c>
      <c r="B1" s="98"/>
      <c r="C1" s="98"/>
      <c r="D1" s="98"/>
      <c r="E1" s="98"/>
      <c r="F1" s="98"/>
      <c r="G1" s="98"/>
      <c r="H1" s="98"/>
      <c r="I1" s="98"/>
      <c r="J1" s="98"/>
      <c r="K1" s="98"/>
      <c r="L1" s="98"/>
      <c r="M1" s="98"/>
      <c r="N1" s="98"/>
      <c r="O1" s="98"/>
      <c r="P1" s="98"/>
      <c r="Q1" s="98"/>
      <c r="R1" s="98"/>
      <c r="S1" s="98"/>
      <c r="T1" s="98"/>
      <c r="U1" s="98"/>
      <c r="V1" s="98"/>
      <c r="W1" s="98"/>
      <c r="X1" s="98"/>
    </row>
    <row r="2" spans="1:24" s="8" customFormat="1" x14ac:dyDescent="0.35">
      <c r="A2" s="23" t="s">
        <v>203</v>
      </c>
      <c r="F2" s="105"/>
      <c r="G2" s="106"/>
      <c r="H2" s="106"/>
      <c r="I2" s="106"/>
      <c r="J2" s="106"/>
      <c r="K2" s="106"/>
      <c r="L2" s="106"/>
      <c r="M2" s="106"/>
      <c r="N2" s="107"/>
      <c r="X2" s="24"/>
    </row>
    <row r="3" spans="1:24" x14ac:dyDescent="0.3">
      <c r="A3" s="104" t="s">
        <v>6</v>
      </c>
      <c r="B3" s="104"/>
      <c r="C3" s="104"/>
      <c r="D3" s="104"/>
      <c r="E3" s="104"/>
      <c r="F3" s="104"/>
      <c r="G3" s="104"/>
      <c r="H3" s="104"/>
      <c r="I3" s="104"/>
      <c r="J3" s="104"/>
      <c r="K3" s="104"/>
      <c r="L3" s="104"/>
      <c r="M3" s="104"/>
      <c r="N3" s="104"/>
      <c r="O3" s="104"/>
      <c r="P3" s="104"/>
      <c r="Q3" s="104"/>
      <c r="R3" s="104"/>
      <c r="S3" s="104"/>
      <c r="T3" s="104"/>
      <c r="U3" s="104"/>
      <c r="V3" s="104"/>
      <c r="W3" s="104"/>
      <c r="X3" s="104"/>
    </row>
    <row r="4" spans="1:24" ht="13" customHeight="1" x14ac:dyDescent="0.3">
      <c r="A4" s="101"/>
      <c r="B4" s="102"/>
      <c r="C4" s="102"/>
      <c r="D4" s="102"/>
      <c r="E4" s="102"/>
      <c r="F4" s="102"/>
      <c r="G4" s="102"/>
      <c r="H4" s="102"/>
      <c r="I4" s="102"/>
      <c r="J4" s="102"/>
      <c r="K4" s="102"/>
      <c r="L4" s="102"/>
      <c r="M4" s="102"/>
      <c r="N4" s="102"/>
      <c r="O4" s="102"/>
      <c r="P4" s="102"/>
      <c r="Q4" s="102"/>
      <c r="R4" s="102"/>
      <c r="S4" s="102"/>
      <c r="T4" s="102"/>
      <c r="U4" s="102"/>
      <c r="V4" s="102"/>
      <c r="W4" s="102"/>
      <c r="X4" s="103"/>
    </row>
    <row r="5" spans="1:24" ht="13" customHeight="1" x14ac:dyDescent="0.3">
      <c r="A5" s="101"/>
      <c r="B5" s="102"/>
      <c r="C5" s="102"/>
      <c r="D5" s="102"/>
      <c r="E5" s="102"/>
      <c r="F5" s="102"/>
      <c r="G5" s="102"/>
      <c r="H5" s="102"/>
      <c r="I5" s="102"/>
      <c r="J5" s="102"/>
      <c r="K5" s="102"/>
      <c r="L5" s="102"/>
      <c r="M5" s="102"/>
      <c r="N5" s="102"/>
      <c r="O5" s="102"/>
      <c r="P5" s="102"/>
      <c r="Q5" s="102"/>
      <c r="R5" s="102"/>
      <c r="S5" s="102"/>
      <c r="T5" s="102"/>
      <c r="U5" s="102"/>
      <c r="V5" s="102"/>
      <c r="W5" s="102"/>
      <c r="X5" s="103"/>
    </row>
    <row r="6" spans="1:24" ht="13" customHeight="1" x14ac:dyDescent="0.3">
      <c r="A6" s="101"/>
      <c r="B6" s="102"/>
      <c r="C6" s="102"/>
      <c r="D6" s="102"/>
      <c r="E6" s="102"/>
      <c r="F6" s="102"/>
      <c r="G6" s="102"/>
      <c r="H6" s="102"/>
      <c r="I6" s="102"/>
      <c r="J6" s="102"/>
      <c r="K6" s="102"/>
      <c r="L6" s="102"/>
      <c r="M6" s="102"/>
      <c r="N6" s="102"/>
      <c r="O6" s="102"/>
      <c r="P6" s="102"/>
      <c r="Q6" s="102"/>
      <c r="R6" s="102"/>
      <c r="S6" s="102"/>
      <c r="T6" s="102"/>
      <c r="U6" s="102"/>
      <c r="V6" s="102"/>
      <c r="W6" s="102"/>
      <c r="X6" s="103"/>
    </row>
    <row r="7" spans="1:24" ht="13" customHeight="1" x14ac:dyDescent="0.3">
      <c r="A7" s="101"/>
      <c r="B7" s="102"/>
      <c r="C7" s="102"/>
      <c r="D7" s="102"/>
      <c r="E7" s="102"/>
      <c r="F7" s="102"/>
      <c r="G7" s="102"/>
      <c r="H7" s="102"/>
      <c r="I7" s="102"/>
      <c r="J7" s="102"/>
      <c r="K7" s="102"/>
      <c r="L7" s="102"/>
      <c r="M7" s="102"/>
      <c r="N7" s="102"/>
      <c r="O7" s="102"/>
      <c r="P7" s="102"/>
      <c r="Q7" s="102"/>
      <c r="R7" s="102"/>
      <c r="S7" s="102"/>
      <c r="T7" s="102"/>
      <c r="U7" s="102"/>
      <c r="V7" s="102"/>
      <c r="W7" s="102"/>
      <c r="X7" s="103"/>
    </row>
    <row r="8" spans="1:24" ht="13" customHeight="1" x14ac:dyDescent="0.3">
      <c r="A8" s="101"/>
      <c r="B8" s="102"/>
      <c r="C8" s="102"/>
      <c r="D8" s="102"/>
      <c r="E8" s="102"/>
      <c r="F8" s="102"/>
      <c r="G8" s="102"/>
      <c r="H8" s="102"/>
      <c r="I8" s="102"/>
      <c r="J8" s="102"/>
      <c r="K8" s="102"/>
      <c r="L8" s="102"/>
      <c r="M8" s="102"/>
      <c r="N8" s="102"/>
      <c r="O8" s="102"/>
      <c r="P8" s="102"/>
      <c r="Q8" s="102"/>
      <c r="R8" s="102"/>
      <c r="S8" s="102"/>
      <c r="T8" s="102"/>
      <c r="U8" s="102"/>
      <c r="V8" s="102"/>
      <c r="W8" s="102"/>
      <c r="X8" s="103"/>
    </row>
    <row r="9" spans="1:24" x14ac:dyDescent="0.3">
      <c r="A9" s="100" t="s">
        <v>7</v>
      </c>
      <c r="B9" s="100"/>
      <c r="C9" s="100"/>
      <c r="D9" s="100"/>
      <c r="E9" s="100"/>
      <c r="F9" s="100"/>
      <c r="G9" s="100"/>
      <c r="H9" s="100"/>
      <c r="I9" s="100" t="s">
        <v>8</v>
      </c>
      <c r="J9" s="100"/>
      <c r="K9" s="100"/>
      <c r="L9" s="100"/>
      <c r="M9" s="100"/>
      <c r="N9" s="100"/>
      <c r="O9" s="100"/>
      <c r="P9" s="100"/>
      <c r="Q9" s="100" t="s">
        <v>9</v>
      </c>
      <c r="R9" s="100"/>
      <c r="S9" s="100"/>
      <c r="T9" s="100"/>
      <c r="U9" s="100"/>
      <c r="V9" s="100"/>
      <c r="W9" s="100"/>
      <c r="X9" s="100"/>
    </row>
    <row r="10" spans="1:24" x14ac:dyDescent="0.3">
      <c r="A10" s="99"/>
      <c r="B10" s="99"/>
      <c r="C10" s="99"/>
      <c r="D10" s="99"/>
      <c r="E10" s="99"/>
      <c r="F10" s="99"/>
      <c r="G10" s="99"/>
      <c r="H10" s="99"/>
      <c r="I10" s="99"/>
      <c r="J10" s="99"/>
      <c r="K10" s="99"/>
      <c r="L10" s="99"/>
      <c r="M10" s="99"/>
      <c r="N10" s="99"/>
      <c r="O10" s="99"/>
      <c r="P10" s="99"/>
      <c r="Q10" s="99"/>
      <c r="R10" s="99"/>
      <c r="S10" s="99"/>
      <c r="T10" s="99"/>
      <c r="U10" s="99"/>
      <c r="V10" s="99"/>
      <c r="W10" s="99"/>
      <c r="X10" s="99"/>
    </row>
    <row r="11" spans="1:24" x14ac:dyDescent="0.3">
      <c r="A11" s="99"/>
      <c r="B11" s="99"/>
      <c r="C11" s="99"/>
      <c r="D11" s="99"/>
      <c r="E11" s="99"/>
      <c r="F11" s="99"/>
      <c r="G11" s="99"/>
      <c r="H11" s="99"/>
      <c r="I11" s="99"/>
      <c r="J11" s="99"/>
      <c r="K11" s="99"/>
      <c r="L11" s="99"/>
      <c r="M11" s="99"/>
      <c r="N11" s="99"/>
      <c r="O11" s="99"/>
      <c r="P11" s="99"/>
      <c r="Q11" s="99"/>
      <c r="R11" s="99"/>
      <c r="S11" s="99"/>
      <c r="T11" s="99"/>
      <c r="U11" s="99"/>
      <c r="V11" s="99"/>
      <c r="W11" s="99"/>
      <c r="X11" s="99"/>
    </row>
    <row r="12" spans="1:24" x14ac:dyDescent="0.3">
      <c r="A12" s="99"/>
      <c r="B12" s="99"/>
      <c r="C12" s="99"/>
      <c r="D12" s="99"/>
      <c r="E12" s="99"/>
      <c r="F12" s="99"/>
      <c r="G12" s="99"/>
      <c r="H12" s="99"/>
      <c r="I12" s="99"/>
      <c r="J12" s="99"/>
      <c r="K12" s="99"/>
      <c r="L12" s="99"/>
      <c r="M12" s="99"/>
      <c r="N12" s="99"/>
      <c r="O12" s="99"/>
      <c r="P12" s="99"/>
      <c r="Q12" s="99"/>
      <c r="R12" s="99"/>
      <c r="S12" s="99"/>
      <c r="T12" s="99"/>
      <c r="U12" s="99"/>
      <c r="V12" s="99"/>
      <c r="W12" s="99"/>
      <c r="X12" s="99"/>
    </row>
    <row r="13" spans="1:24" x14ac:dyDescent="0.3">
      <c r="A13" s="99"/>
      <c r="B13" s="99"/>
      <c r="C13" s="99"/>
      <c r="D13" s="99"/>
      <c r="E13" s="99"/>
      <c r="F13" s="99"/>
      <c r="G13" s="99"/>
      <c r="H13" s="99"/>
      <c r="I13" s="99"/>
      <c r="J13" s="99"/>
      <c r="K13" s="99"/>
      <c r="L13" s="99"/>
      <c r="M13" s="99"/>
      <c r="N13" s="99"/>
      <c r="O13" s="99"/>
      <c r="P13" s="99"/>
      <c r="Q13" s="99"/>
      <c r="R13" s="99"/>
      <c r="S13" s="99"/>
      <c r="T13" s="99"/>
      <c r="U13" s="99"/>
      <c r="V13" s="99"/>
      <c r="W13" s="99"/>
      <c r="X13" s="99"/>
    </row>
    <row r="14" spans="1:24" x14ac:dyDescent="0.3">
      <c r="A14" s="99"/>
      <c r="B14" s="99"/>
      <c r="C14" s="99"/>
      <c r="D14" s="99"/>
      <c r="E14" s="99"/>
      <c r="F14" s="99"/>
      <c r="G14" s="99"/>
      <c r="H14" s="99"/>
      <c r="I14" s="99"/>
      <c r="J14" s="99"/>
      <c r="K14" s="99"/>
      <c r="L14" s="99"/>
      <c r="M14" s="99"/>
      <c r="N14" s="99"/>
      <c r="O14" s="99"/>
      <c r="P14" s="99"/>
      <c r="Q14" s="99"/>
      <c r="R14" s="99"/>
      <c r="S14" s="99"/>
      <c r="T14" s="99"/>
      <c r="U14" s="99"/>
      <c r="V14" s="99"/>
      <c r="W14" s="99"/>
      <c r="X14" s="99"/>
    </row>
    <row r="15" spans="1:24" x14ac:dyDescent="0.3">
      <c r="A15" s="100" t="s">
        <v>10</v>
      </c>
      <c r="B15" s="100"/>
      <c r="C15" s="100"/>
      <c r="D15" s="100"/>
      <c r="E15" s="100"/>
      <c r="F15" s="100"/>
      <c r="G15" s="100"/>
      <c r="H15" s="100"/>
      <c r="I15" s="100" t="s">
        <v>11</v>
      </c>
      <c r="J15" s="100"/>
      <c r="K15" s="100"/>
      <c r="L15" s="100"/>
      <c r="M15" s="100"/>
      <c r="N15" s="100"/>
      <c r="O15" s="100"/>
      <c r="P15" s="100"/>
      <c r="Q15" s="100" t="s">
        <v>12</v>
      </c>
      <c r="R15" s="100"/>
      <c r="S15" s="100"/>
      <c r="T15" s="100"/>
      <c r="U15" s="100"/>
      <c r="V15" s="100"/>
      <c r="W15" s="100"/>
      <c r="X15" s="100"/>
    </row>
    <row r="16" spans="1:24" x14ac:dyDescent="0.3">
      <c r="A16" s="99"/>
      <c r="B16" s="99"/>
      <c r="C16" s="99"/>
      <c r="D16" s="99"/>
      <c r="E16" s="99"/>
      <c r="F16" s="99"/>
      <c r="G16" s="99"/>
      <c r="H16" s="99"/>
      <c r="I16" s="99"/>
      <c r="J16" s="99"/>
      <c r="K16" s="99"/>
      <c r="L16" s="99"/>
      <c r="M16" s="99"/>
      <c r="N16" s="99"/>
      <c r="O16" s="99"/>
      <c r="P16" s="99"/>
      <c r="Q16" s="99"/>
      <c r="R16" s="99"/>
      <c r="S16" s="99"/>
      <c r="T16" s="99"/>
      <c r="U16" s="99"/>
      <c r="V16" s="99"/>
      <c r="W16" s="99"/>
      <c r="X16" s="99"/>
    </row>
    <row r="17" spans="1:24" x14ac:dyDescent="0.3">
      <c r="A17" s="99"/>
      <c r="B17" s="99"/>
      <c r="C17" s="99"/>
      <c r="D17" s="99"/>
      <c r="E17" s="99"/>
      <c r="F17" s="99"/>
      <c r="G17" s="99"/>
      <c r="H17" s="99"/>
      <c r="I17" s="99"/>
      <c r="J17" s="99"/>
      <c r="K17" s="99"/>
      <c r="L17" s="99"/>
      <c r="M17" s="99"/>
      <c r="N17" s="99"/>
      <c r="O17" s="99"/>
      <c r="P17" s="99"/>
      <c r="Q17" s="99"/>
      <c r="R17" s="99"/>
      <c r="S17" s="99"/>
      <c r="T17" s="99"/>
      <c r="U17" s="99"/>
      <c r="V17" s="99"/>
      <c r="W17" s="99"/>
      <c r="X17" s="99"/>
    </row>
    <row r="18" spans="1:24" x14ac:dyDescent="0.3">
      <c r="A18" s="99"/>
      <c r="B18" s="99"/>
      <c r="C18" s="99"/>
      <c r="D18" s="99"/>
      <c r="E18" s="99"/>
      <c r="F18" s="99"/>
      <c r="G18" s="99"/>
      <c r="H18" s="99"/>
      <c r="I18" s="99"/>
      <c r="J18" s="99"/>
      <c r="K18" s="99"/>
      <c r="L18" s="99"/>
      <c r="M18" s="99"/>
      <c r="N18" s="99"/>
      <c r="O18" s="99"/>
      <c r="P18" s="99"/>
      <c r="Q18" s="99"/>
      <c r="R18" s="99"/>
      <c r="S18" s="99"/>
      <c r="T18" s="99"/>
      <c r="U18" s="99"/>
      <c r="V18" s="99"/>
      <c r="W18" s="99"/>
      <c r="X18" s="99"/>
    </row>
    <row r="19" spans="1:24" x14ac:dyDescent="0.3">
      <c r="A19" s="99"/>
      <c r="B19" s="99"/>
      <c r="C19" s="99"/>
      <c r="D19" s="99"/>
      <c r="E19" s="99"/>
      <c r="F19" s="99"/>
      <c r="G19" s="99"/>
      <c r="H19" s="99"/>
      <c r="I19" s="99"/>
      <c r="J19" s="99"/>
      <c r="K19" s="99"/>
      <c r="L19" s="99"/>
      <c r="M19" s="99"/>
      <c r="N19" s="99"/>
      <c r="O19" s="99"/>
      <c r="P19" s="99"/>
      <c r="Q19" s="99"/>
      <c r="R19" s="99"/>
      <c r="S19" s="99"/>
      <c r="T19" s="99"/>
      <c r="U19" s="99"/>
      <c r="V19" s="99"/>
      <c r="W19" s="99"/>
      <c r="X19" s="99"/>
    </row>
    <row r="20" spans="1:24" x14ac:dyDescent="0.3">
      <c r="A20" s="99"/>
      <c r="B20" s="99"/>
      <c r="C20" s="99"/>
      <c r="D20" s="99"/>
      <c r="E20" s="99"/>
      <c r="F20" s="99"/>
      <c r="G20" s="99"/>
      <c r="H20" s="99"/>
      <c r="I20" s="99"/>
      <c r="J20" s="99"/>
      <c r="K20" s="99"/>
      <c r="L20" s="99"/>
      <c r="M20" s="99"/>
      <c r="N20" s="99"/>
      <c r="O20" s="99"/>
      <c r="P20" s="99"/>
      <c r="Q20" s="99"/>
      <c r="R20" s="99"/>
      <c r="S20" s="99"/>
      <c r="T20" s="99"/>
      <c r="U20" s="99"/>
      <c r="V20" s="99"/>
      <c r="W20" s="99"/>
      <c r="X20" s="99"/>
    </row>
    <row r="21" spans="1:24" x14ac:dyDescent="0.3">
      <c r="A21" s="100" t="s">
        <v>13</v>
      </c>
      <c r="B21" s="100"/>
      <c r="C21" s="100"/>
      <c r="D21" s="100"/>
      <c r="E21" s="100"/>
      <c r="F21" s="100"/>
      <c r="G21" s="100" t="s">
        <v>14</v>
      </c>
      <c r="H21" s="100"/>
      <c r="I21" s="100"/>
      <c r="J21" s="100"/>
      <c r="K21" s="100"/>
      <c r="L21" s="100"/>
      <c r="M21" s="100" t="s">
        <v>15</v>
      </c>
      <c r="N21" s="100"/>
      <c r="O21" s="100"/>
      <c r="P21" s="100"/>
      <c r="Q21" s="100"/>
      <c r="R21" s="100"/>
      <c r="S21" s="100" t="s">
        <v>16</v>
      </c>
      <c r="T21" s="100"/>
      <c r="U21" s="100"/>
      <c r="V21" s="100"/>
      <c r="W21" s="100"/>
      <c r="X21" s="100"/>
    </row>
    <row r="22" spans="1:24" x14ac:dyDescent="0.3">
      <c r="A22" s="99"/>
      <c r="B22" s="99"/>
      <c r="C22" s="99"/>
      <c r="D22" s="99"/>
      <c r="E22" s="99"/>
      <c r="F22" s="99"/>
      <c r="G22" s="99"/>
      <c r="H22" s="99"/>
      <c r="I22" s="99"/>
      <c r="J22" s="99"/>
      <c r="K22" s="99"/>
      <c r="L22" s="99"/>
      <c r="M22" s="99"/>
      <c r="N22" s="99"/>
      <c r="O22" s="99"/>
      <c r="P22" s="99"/>
      <c r="Q22" s="99"/>
      <c r="R22" s="99"/>
      <c r="S22" s="99"/>
      <c r="T22" s="99"/>
      <c r="U22" s="99"/>
      <c r="V22" s="99"/>
      <c r="W22" s="99"/>
      <c r="X22" s="99"/>
    </row>
    <row r="23" spans="1:24" x14ac:dyDescent="0.3">
      <c r="A23" s="99"/>
      <c r="B23" s="99"/>
      <c r="C23" s="99"/>
      <c r="D23" s="99"/>
      <c r="E23" s="99"/>
      <c r="F23" s="99"/>
      <c r="G23" s="99"/>
      <c r="H23" s="99"/>
      <c r="I23" s="99"/>
      <c r="J23" s="99"/>
      <c r="K23" s="99"/>
      <c r="L23" s="99"/>
      <c r="M23" s="99"/>
      <c r="N23" s="99"/>
      <c r="O23" s="99"/>
      <c r="P23" s="99"/>
      <c r="Q23" s="99"/>
      <c r="R23" s="99"/>
      <c r="S23" s="99"/>
      <c r="T23" s="99"/>
      <c r="U23" s="99"/>
      <c r="V23" s="99"/>
      <c r="W23" s="99"/>
      <c r="X23" s="99"/>
    </row>
    <row r="24" spans="1:24" x14ac:dyDescent="0.3">
      <c r="A24" s="99"/>
      <c r="B24" s="99"/>
      <c r="C24" s="99"/>
      <c r="D24" s="99"/>
      <c r="E24" s="99"/>
      <c r="F24" s="99"/>
      <c r="G24" s="99"/>
      <c r="H24" s="99"/>
      <c r="I24" s="99"/>
      <c r="J24" s="99"/>
      <c r="K24" s="99"/>
      <c r="L24" s="99"/>
      <c r="M24" s="99"/>
      <c r="N24" s="99"/>
      <c r="O24" s="99"/>
      <c r="P24" s="99"/>
      <c r="Q24" s="99"/>
      <c r="R24" s="99"/>
      <c r="S24" s="99"/>
      <c r="T24" s="99"/>
      <c r="U24" s="99"/>
      <c r="V24" s="99"/>
      <c r="W24" s="99"/>
      <c r="X24" s="99"/>
    </row>
    <row r="25" spans="1:24" x14ac:dyDescent="0.3">
      <c r="A25" s="99"/>
      <c r="B25" s="99"/>
      <c r="C25" s="99"/>
      <c r="D25" s="99"/>
      <c r="E25" s="99"/>
      <c r="F25" s="99"/>
      <c r="G25" s="99"/>
      <c r="H25" s="99"/>
      <c r="I25" s="99"/>
      <c r="J25" s="99"/>
      <c r="K25" s="99"/>
      <c r="L25" s="99"/>
      <c r="M25" s="99"/>
      <c r="N25" s="99"/>
      <c r="O25" s="99"/>
      <c r="P25" s="99"/>
      <c r="Q25" s="99"/>
      <c r="R25" s="99"/>
      <c r="S25" s="99"/>
      <c r="T25" s="99"/>
      <c r="U25" s="99"/>
      <c r="V25" s="99"/>
      <c r="W25" s="99"/>
      <c r="X25" s="99"/>
    </row>
    <row r="26" spans="1:24" x14ac:dyDescent="0.3">
      <c r="A26" s="99"/>
      <c r="B26" s="99"/>
      <c r="C26" s="99"/>
      <c r="D26" s="99"/>
      <c r="E26" s="99"/>
      <c r="F26" s="99"/>
      <c r="G26" s="99"/>
      <c r="H26" s="99"/>
      <c r="I26" s="99"/>
      <c r="J26" s="99"/>
      <c r="K26" s="99"/>
      <c r="L26" s="99"/>
      <c r="M26" s="99"/>
      <c r="N26" s="99"/>
      <c r="O26" s="99"/>
      <c r="P26" s="99"/>
      <c r="Q26" s="99"/>
      <c r="R26" s="99"/>
      <c r="S26" s="99"/>
      <c r="T26" s="99"/>
      <c r="U26" s="99"/>
      <c r="V26" s="99"/>
      <c r="W26" s="99"/>
      <c r="X26" s="99"/>
    </row>
    <row r="27" spans="1:24" x14ac:dyDescent="0.3">
      <c r="A27" s="100" t="s">
        <v>17</v>
      </c>
      <c r="B27" s="100"/>
      <c r="C27" s="100"/>
      <c r="D27" s="100"/>
      <c r="E27" s="100"/>
      <c r="F27" s="100"/>
      <c r="G27" s="100" t="s">
        <v>18</v>
      </c>
      <c r="H27" s="100"/>
      <c r="I27" s="100"/>
      <c r="J27" s="100"/>
      <c r="K27" s="100"/>
      <c r="L27" s="100"/>
      <c r="M27" s="100" t="s">
        <v>19</v>
      </c>
      <c r="N27" s="100"/>
      <c r="O27" s="100"/>
      <c r="P27" s="100"/>
      <c r="Q27" s="100"/>
      <c r="R27" s="100"/>
      <c r="S27" s="100" t="s">
        <v>20</v>
      </c>
      <c r="T27" s="100"/>
      <c r="U27" s="100"/>
      <c r="V27" s="100"/>
      <c r="W27" s="100"/>
      <c r="X27" s="100"/>
    </row>
    <row r="28" spans="1:24" x14ac:dyDescent="0.3">
      <c r="A28" s="99"/>
      <c r="B28" s="99"/>
      <c r="C28" s="99"/>
      <c r="D28" s="99"/>
      <c r="E28" s="99"/>
      <c r="F28" s="99"/>
      <c r="G28" s="99"/>
      <c r="H28" s="99"/>
      <c r="I28" s="99"/>
      <c r="J28" s="99"/>
      <c r="K28" s="99"/>
      <c r="L28" s="99"/>
      <c r="M28" s="99"/>
      <c r="N28" s="99"/>
      <c r="O28" s="99"/>
      <c r="P28" s="99"/>
      <c r="Q28" s="99"/>
      <c r="R28" s="99"/>
      <c r="S28" s="99"/>
      <c r="T28" s="99"/>
      <c r="U28" s="99"/>
      <c r="V28" s="99"/>
      <c r="W28" s="99"/>
      <c r="X28" s="99"/>
    </row>
    <row r="29" spans="1:24" x14ac:dyDescent="0.3">
      <c r="A29" s="99"/>
      <c r="B29" s="99"/>
      <c r="C29" s="99"/>
      <c r="D29" s="99"/>
      <c r="E29" s="99"/>
      <c r="F29" s="99"/>
      <c r="G29" s="99"/>
      <c r="H29" s="99"/>
      <c r="I29" s="99"/>
      <c r="J29" s="99"/>
      <c r="K29" s="99"/>
      <c r="L29" s="99"/>
      <c r="M29" s="99"/>
      <c r="N29" s="99"/>
      <c r="O29" s="99"/>
      <c r="P29" s="99"/>
      <c r="Q29" s="99"/>
      <c r="R29" s="99"/>
      <c r="S29" s="99"/>
      <c r="T29" s="99"/>
      <c r="U29" s="99"/>
      <c r="V29" s="99"/>
      <c r="W29" s="99"/>
      <c r="X29" s="99"/>
    </row>
    <row r="30" spans="1:24" x14ac:dyDescent="0.3">
      <c r="A30" s="99"/>
      <c r="B30" s="99"/>
      <c r="C30" s="99"/>
      <c r="D30" s="99"/>
      <c r="E30" s="99"/>
      <c r="F30" s="99"/>
      <c r="G30" s="99"/>
      <c r="H30" s="99"/>
      <c r="I30" s="99"/>
      <c r="J30" s="99"/>
      <c r="K30" s="99"/>
      <c r="L30" s="99"/>
      <c r="M30" s="99"/>
      <c r="N30" s="99"/>
      <c r="O30" s="99"/>
      <c r="P30" s="99"/>
      <c r="Q30" s="99"/>
      <c r="R30" s="99"/>
      <c r="S30" s="99"/>
      <c r="T30" s="99"/>
      <c r="U30" s="99"/>
      <c r="V30" s="99"/>
      <c r="W30" s="99"/>
      <c r="X30" s="99"/>
    </row>
    <row r="31" spans="1:24" x14ac:dyDescent="0.3">
      <c r="A31" s="99"/>
      <c r="B31" s="99"/>
      <c r="C31" s="99"/>
      <c r="D31" s="99"/>
      <c r="E31" s="99"/>
      <c r="F31" s="99"/>
      <c r="G31" s="99"/>
      <c r="H31" s="99"/>
      <c r="I31" s="99"/>
      <c r="J31" s="99"/>
      <c r="K31" s="99"/>
      <c r="L31" s="99"/>
      <c r="M31" s="99"/>
      <c r="N31" s="99"/>
      <c r="O31" s="99"/>
      <c r="P31" s="99"/>
      <c r="Q31" s="99"/>
      <c r="R31" s="99"/>
      <c r="S31" s="99"/>
      <c r="T31" s="99"/>
      <c r="U31" s="99"/>
      <c r="V31" s="99"/>
      <c r="W31" s="99"/>
      <c r="X31" s="99"/>
    </row>
    <row r="32" spans="1:24" x14ac:dyDescent="0.3">
      <c r="A32" s="99"/>
      <c r="B32" s="99"/>
      <c r="C32" s="99"/>
      <c r="D32" s="99"/>
      <c r="E32" s="99"/>
      <c r="F32" s="99"/>
      <c r="G32" s="99"/>
      <c r="H32" s="99"/>
      <c r="I32" s="99"/>
      <c r="J32" s="99"/>
      <c r="K32" s="99"/>
      <c r="L32" s="99"/>
      <c r="M32" s="99"/>
      <c r="N32" s="99"/>
      <c r="O32" s="99"/>
      <c r="P32" s="99"/>
      <c r="Q32" s="99"/>
      <c r="R32" s="99"/>
      <c r="S32" s="99"/>
      <c r="T32" s="99"/>
      <c r="U32" s="99"/>
      <c r="V32" s="99"/>
      <c r="W32" s="99"/>
      <c r="X32" s="99"/>
    </row>
    <row r="33" spans="1:24" x14ac:dyDescent="0.3">
      <c r="A33" s="100" t="s">
        <v>21</v>
      </c>
      <c r="B33" s="100"/>
      <c r="C33" s="100"/>
      <c r="D33" s="100"/>
      <c r="E33" s="100"/>
      <c r="F33" s="100"/>
      <c r="G33" s="100"/>
      <c r="H33" s="100"/>
      <c r="I33" s="100" t="s">
        <v>22</v>
      </c>
      <c r="J33" s="100"/>
      <c r="K33" s="100"/>
      <c r="L33" s="100"/>
      <c r="M33" s="100"/>
      <c r="N33" s="100"/>
      <c r="O33" s="100"/>
      <c r="P33" s="100"/>
      <c r="Q33" s="100" t="s">
        <v>23</v>
      </c>
      <c r="R33" s="100"/>
      <c r="S33" s="100"/>
      <c r="T33" s="100"/>
      <c r="U33" s="100"/>
      <c r="V33" s="100"/>
      <c r="W33" s="100"/>
      <c r="X33" s="100"/>
    </row>
    <row r="34" spans="1:24" x14ac:dyDescent="0.3">
      <c r="A34" s="99"/>
      <c r="B34" s="99"/>
      <c r="C34" s="99"/>
      <c r="D34" s="99"/>
      <c r="E34" s="99"/>
      <c r="F34" s="99"/>
      <c r="G34" s="99"/>
      <c r="H34" s="99"/>
      <c r="I34" s="99"/>
      <c r="J34" s="99"/>
      <c r="K34" s="99"/>
      <c r="L34" s="99"/>
      <c r="M34" s="99"/>
      <c r="N34" s="99"/>
      <c r="O34" s="99"/>
      <c r="P34" s="99"/>
      <c r="Q34" s="99"/>
      <c r="R34" s="99"/>
      <c r="S34" s="99"/>
      <c r="T34" s="99"/>
      <c r="U34" s="99"/>
      <c r="V34" s="99"/>
      <c r="W34" s="99"/>
      <c r="X34" s="99"/>
    </row>
    <row r="35" spans="1:24" x14ac:dyDescent="0.3">
      <c r="A35" s="99"/>
      <c r="B35" s="99"/>
      <c r="C35" s="99"/>
      <c r="D35" s="99"/>
      <c r="E35" s="99"/>
      <c r="F35" s="99"/>
      <c r="G35" s="99"/>
      <c r="H35" s="99"/>
      <c r="I35" s="99"/>
      <c r="J35" s="99"/>
      <c r="K35" s="99"/>
      <c r="L35" s="99"/>
      <c r="M35" s="99"/>
      <c r="N35" s="99"/>
      <c r="O35" s="99"/>
      <c r="P35" s="99"/>
      <c r="Q35" s="99"/>
      <c r="R35" s="99"/>
      <c r="S35" s="99"/>
      <c r="T35" s="99"/>
      <c r="U35" s="99"/>
      <c r="V35" s="99"/>
      <c r="W35" s="99"/>
      <c r="X35" s="99"/>
    </row>
    <row r="36" spans="1:24" x14ac:dyDescent="0.3">
      <c r="A36" s="99"/>
      <c r="B36" s="99"/>
      <c r="C36" s="99"/>
      <c r="D36" s="99"/>
      <c r="E36" s="99"/>
      <c r="F36" s="99"/>
      <c r="G36" s="99"/>
      <c r="H36" s="99"/>
      <c r="I36" s="99"/>
      <c r="J36" s="99"/>
      <c r="K36" s="99"/>
      <c r="L36" s="99"/>
      <c r="M36" s="99"/>
      <c r="N36" s="99"/>
      <c r="O36" s="99"/>
      <c r="P36" s="99"/>
      <c r="Q36" s="99"/>
      <c r="R36" s="99"/>
      <c r="S36" s="99"/>
      <c r="T36" s="99"/>
      <c r="U36" s="99"/>
      <c r="V36" s="99"/>
      <c r="W36" s="99"/>
      <c r="X36" s="99"/>
    </row>
    <row r="37" spans="1:24" x14ac:dyDescent="0.3">
      <c r="A37" s="99"/>
      <c r="B37" s="99"/>
      <c r="C37" s="99"/>
      <c r="D37" s="99"/>
      <c r="E37" s="99"/>
      <c r="F37" s="99"/>
      <c r="G37" s="99"/>
      <c r="H37" s="99"/>
      <c r="I37" s="99"/>
      <c r="J37" s="99"/>
      <c r="K37" s="99"/>
      <c r="L37" s="99"/>
      <c r="M37" s="99"/>
      <c r="N37" s="99"/>
      <c r="O37" s="99"/>
      <c r="P37" s="99"/>
      <c r="Q37" s="99"/>
      <c r="R37" s="99"/>
      <c r="S37" s="99"/>
      <c r="T37" s="99"/>
      <c r="U37" s="99"/>
      <c r="V37" s="99"/>
      <c r="W37" s="99"/>
      <c r="X37" s="99"/>
    </row>
    <row r="38" spans="1:24" x14ac:dyDescent="0.3">
      <c r="A38" s="99"/>
      <c r="B38" s="99"/>
      <c r="C38" s="99"/>
      <c r="D38" s="99"/>
      <c r="E38" s="99"/>
      <c r="F38" s="99"/>
      <c r="G38" s="99"/>
      <c r="H38" s="99"/>
      <c r="I38" s="99"/>
      <c r="J38" s="99"/>
      <c r="K38" s="99"/>
      <c r="L38" s="99"/>
      <c r="M38" s="99"/>
      <c r="N38" s="99"/>
      <c r="O38" s="99"/>
      <c r="P38" s="99"/>
      <c r="Q38" s="99"/>
      <c r="R38" s="99"/>
      <c r="S38" s="99"/>
      <c r="T38" s="99"/>
      <c r="U38" s="99"/>
      <c r="V38" s="99"/>
      <c r="W38" s="99"/>
      <c r="X38" s="99"/>
    </row>
  </sheetData>
  <sheetProtection sheet="1" objects="1" scenarios="1" formatCells="0" formatRows="0" selectLockedCells="1"/>
  <mergeCells count="110">
    <mergeCell ref="F2:N2"/>
    <mergeCell ref="A38:H38"/>
    <mergeCell ref="I38:P38"/>
    <mergeCell ref="Q38:X38"/>
    <mergeCell ref="S28:X28"/>
    <mergeCell ref="A29:F29"/>
    <mergeCell ref="G29:L29"/>
    <mergeCell ref="M29:R29"/>
    <mergeCell ref="S29:X29"/>
    <mergeCell ref="S23:X23"/>
    <mergeCell ref="A24:F24"/>
    <mergeCell ref="G24:L24"/>
    <mergeCell ref="M24:R24"/>
    <mergeCell ref="S24:X24"/>
    <mergeCell ref="M25:R25"/>
    <mergeCell ref="S25:X25"/>
    <mergeCell ref="A25:F25"/>
    <mergeCell ref="G25:L25"/>
    <mergeCell ref="A28:F28"/>
    <mergeCell ref="G28:L28"/>
    <mergeCell ref="M28:R28"/>
    <mergeCell ref="A23:F23"/>
    <mergeCell ref="G23:L23"/>
    <mergeCell ref="M23:R23"/>
    <mergeCell ref="A21:F21"/>
    <mergeCell ref="G21:L21"/>
    <mergeCell ref="M21:R21"/>
    <mergeCell ref="S21:X21"/>
    <mergeCell ref="A22:F22"/>
    <mergeCell ref="G22:L22"/>
    <mergeCell ref="M22:R22"/>
    <mergeCell ref="S22:X22"/>
    <mergeCell ref="Q13:X13"/>
    <mergeCell ref="I20:P20"/>
    <mergeCell ref="Q20:X20"/>
    <mergeCell ref="A20:H20"/>
    <mergeCell ref="I12:P12"/>
    <mergeCell ref="Q12:X12"/>
    <mergeCell ref="A18:H18"/>
    <mergeCell ref="I18:P18"/>
    <mergeCell ref="Q18:X18"/>
    <mergeCell ref="A15:H15"/>
    <mergeCell ref="I15:P15"/>
    <mergeCell ref="Q15:X15"/>
    <mergeCell ref="A16:H16"/>
    <mergeCell ref="I16:P16"/>
    <mergeCell ref="Q16:X16"/>
    <mergeCell ref="A17:H17"/>
    <mergeCell ref="I17:P17"/>
    <mergeCell ref="Q17:X17"/>
    <mergeCell ref="A5:X5"/>
    <mergeCell ref="A6:X6"/>
    <mergeCell ref="A7:X7"/>
    <mergeCell ref="A8:X8"/>
    <mergeCell ref="A3:X3"/>
    <mergeCell ref="A4:X4"/>
    <mergeCell ref="A19:H19"/>
    <mergeCell ref="I19:P19"/>
    <mergeCell ref="Q19:X19"/>
    <mergeCell ref="A10:H10"/>
    <mergeCell ref="I10:P10"/>
    <mergeCell ref="Q10:X10"/>
    <mergeCell ref="A11:H11"/>
    <mergeCell ref="I11:P11"/>
    <mergeCell ref="Q11:X11"/>
    <mergeCell ref="A9:H9"/>
    <mergeCell ref="I9:P9"/>
    <mergeCell ref="Q9:X9"/>
    <mergeCell ref="A14:H14"/>
    <mergeCell ref="I14:P14"/>
    <mergeCell ref="Q14:X14"/>
    <mergeCell ref="A13:H13"/>
    <mergeCell ref="I13:P13"/>
    <mergeCell ref="A12:H12"/>
    <mergeCell ref="S31:X31"/>
    <mergeCell ref="A33:H33"/>
    <mergeCell ref="I33:P33"/>
    <mergeCell ref="Q33:X33"/>
    <mergeCell ref="A30:F30"/>
    <mergeCell ref="G30:L30"/>
    <mergeCell ref="M30:R30"/>
    <mergeCell ref="S30:X30"/>
    <mergeCell ref="A32:F32"/>
    <mergeCell ref="G32:L32"/>
    <mergeCell ref="M32:R32"/>
    <mergeCell ref="S32:X32"/>
    <mergeCell ref="A1:X1"/>
    <mergeCell ref="Q36:X36"/>
    <mergeCell ref="I36:P36"/>
    <mergeCell ref="A36:H36"/>
    <mergeCell ref="Q37:X37"/>
    <mergeCell ref="I37:P37"/>
    <mergeCell ref="A37:H37"/>
    <mergeCell ref="M26:R26"/>
    <mergeCell ref="S26:X26"/>
    <mergeCell ref="A26:F26"/>
    <mergeCell ref="G26:L26"/>
    <mergeCell ref="A34:H34"/>
    <mergeCell ref="I34:P34"/>
    <mergeCell ref="Q34:X34"/>
    <mergeCell ref="A35:H35"/>
    <mergeCell ref="I35:P35"/>
    <mergeCell ref="Q35:X35"/>
    <mergeCell ref="A27:F27"/>
    <mergeCell ref="G27:L27"/>
    <mergeCell ref="M27:R27"/>
    <mergeCell ref="S27:X27"/>
    <mergeCell ref="A31:F31"/>
    <mergeCell ref="G31:L31"/>
    <mergeCell ref="M31:R31"/>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d’impact&amp;RSuper Canevas</oddHeader>
    <oddFooter>&amp;R&amp;G My-SBM</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D87C6-61F0-41AB-8B84-234567032854}">
  <dimension ref="A1:X37"/>
  <sheetViews>
    <sheetView zoomScale="110" zoomScaleNormal="110" workbookViewId="0">
      <pane xSplit="4" ySplit="1" topLeftCell="E2" activePane="bottomRight" state="frozen"/>
      <selection pane="topRight" activeCell="E1" sqref="E1"/>
      <selection pane="bottomLeft" activeCell="A2" sqref="A2"/>
      <selection pane="bottomRight" activeCell="A18" sqref="A18"/>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ht="73" customHeight="1" x14ac:dyDescent="0.3">
      <c r="A1" s="98" t="s">
        <v>415</v>
      </c>
      <c r="B1" s="98"/>
      <c r="C1" s="98"/>
      <c r="D1" s="98"/>
      <c r="E1" s="98"/>
      <c r="F1" s="98"/>
      <c r="G1" s="98"/>
      <c r="H1" s="98"/>
      <c r="I1" s="98"/>
      <c r="J1" s="98"/>
      <c r="K1" s="98"/>
      <c r="L1" s="98"/>
      <c r="M1" s="98"/>
      <c r="N1" s="98"/>
      <c r="O1" s="98"/>
      <c r="P1" s="98"/>
      <c r="Q1" s="98"/>
      <c r="R1" s="98"/>
      <c r="S1" s="98"/>
      <c r="T1" s="98"/>
      <c r="U1" s="98"/>
      <c r="V1" s="98"/>
      <c r="W1" s="98"/>
      <c r="X1" s="98"/>
    </row>
    <row r="2" spans="1:24" ht="13" customHeight="1" x14ac:dyDescent="0.3">
      <c r="B2" s="9"/>
      <c r="C2" s="9"/>
      <c r="D2" s="9"/>
      <c r="I2" s="10" t="s">
        <v>161</v>
      </c>
      <c r="N2" s="108" t="s">
        <v>194</v>
      </c>
      <c r="O2" s="109"/>
      <c r="P2" s="109"/>
      <c r="Q2" s="109"/>
      <c r="R2" s="109"/>
      <c r="S2" s="110"/>
    </row>
    <row r="3" spans="1:24" ht="13" customHeight="1" x14ac:dyDescent="0.3">
      <c r="A3" s="10" t="s">
        <v>159</v>
      </c>
      <c r="B3" s="9"/>
      <c r="C3" s="9"/>
      <c r="D3" s="9"/>
      <c r="H3" s="21"/>
      <c r="I3" s="21"/>
      <c r="J3" s="21"/>
      <c r="K3" s="21"/>
      <c r="L3" s="21"/>
      <c r="M3" s="21"/>
    </row>
    <row r="4" spans="1:24" x14ac:dyDescent="0.3">
      <c r="A4" s="20" t="s">
        <v>144</v>
      </c>
      <c r="B4" s="20" t="s">
        <v>145</v>
      </c>
      <c r="C4" s="20" t="s">
        <v>146</v>
      </c>
      <c r="D4" s="20" t="s">
        <v>147</v>
      </c>
      <c r="E4" s="100" t="s">
        <v>148</v>
      </c>
      <c r="F4" s="100"/>
      <c r="G4" s="100"/>
      <c r="H4" s="100"/>
      <c r="I4" s="100"/>
      <c r="J4" s="100"/>
      <c r="K4" s="100"/>
      <c r="L4" s="100"/>
      <c r="M4" s="100"/>
      <c r="N4" s="100"/>
      <c r="O4" s="100"/>
      <c r="P4" s="100"/>
      <c r="Q4" s="100"/>
      <c r="R4" s="100"/>
      <c r="S4" s="100"/>
      <c r="T4" s="100"/>
      <c r="U4" s="100"/>
      <c r="V4" s="100"/>
      <c r="W4" s="100"/>
      <c r="X4" s="100"/>
    </row>
    <row r="5" spans="1:24" x14ac:dyDescent="0.3">
      <c r="A5" s="25" t="s">
        <v>186</v>
      </c>
      <c r="B5" s="25"/>
      <c r="C5" s="25"/>
      <c r="D5" s="25"/>
      <c r="E5" s="29"/>
      <c r="F5" s="30"/>
      <c r="G5" s="30"/>
      <c r="H5" s="30"/>
      <c r="I5" s="30"/>
      <c r="J5" s="30"/>
      <c r="K5" s="30"/>
      <c r="L5" s="30"/>
      <c r="M5" s="30"/>
      <c r="N5" s="30"/>
      <c r="O5" s="30"/>
      <c r="P5" s="30"/>
      <c r="Q5" s="30"/>
      <c r="R5" s="30"/>
      <c r="S5" s="30"/>
      <c r="T5" s="30"/>
      <c r="U5" s="30"/>
      <c r="V5" s="30"/>
      <c r="W5" s="30"/>
      <c r="X5" s="31"/>
    </row>
    <row r="6" spans="1:24" x14ac:dyDescent="0.3">
      <c r="A6" s="25"/>
      <c r="B6" s="25" t="s">
        <v>187</v>
      </c>
      <c r="C6" s="25"/>
      <c r="D6" s="25"/>
      <c r="E6" s="29"/>
      <c r="F6" s="30"/>
      <c r="G6" s="30"/>
      <c r="H6" s="30"/>
      <c r="I6" s="30"/>
      <c r="J6" s="30"/>
      <c r="K6" s="30"/>
      <c r="L6" s="30"/>
      <c r="M6" s="30"/>
      <c r="N6" s="30"/>
      <c r="O6" s="30"/>
      <c r="P6" s="30"/>
      <c r="Q6" s="30"/>
      <c r="R6" s="30"/>
      <c r="S6" s="30"/>
      <c r="T6" s="30"/>
      <c r="U6" s="30"/>
      <c r="V6" s="30"/>
      <c r="W6" s="30"/>
      <c r="X6" s="31"/>
    </row>
    <row r="7" spans="1:24" x14ac:dyDescent="0.3">
      <c r="A7" s="25"/>
      <c r="B7" s="25"/>
      <c r="C7" s="25" t="s">
        <v>188</v>
      </c>
      <c r="D7" s="25"/>
      <c r="E7" s="29"/>
      <c r="F7" s="30"/>
      <c r="G7" s="30"/>
      <c r="H7" s="30"/>
      <c r="I7" s="30"/>
      <c r="J7" s="30"/>
      <c r="K7" s="30"/>
      <c r="L7" s="30"/>
      <c r="M7" s="30"/>
      <c r="N7" s="30"/>
      <c r="O7" s="30"/>
      <c r="P7" s="30"/>
      <c r="Q7" s="30"/>
      <c r="R7" s="30"/>
      <c r="S7" s="30"/>
      <c r="T7" s="30"/>
      <c r="U7" s="30"/>
      <c r="V7" s="30"/>
      <c r="W7" s="30"/>
      <c r="X7" s="31"/>
    </row>
    <row r="8" spans="1:24" x14ac:dyDescent="0.3">
      <c r="A8" s="25"/>
      <c r="B8" s="25"/>
      <c r="C8" s="25"/>
      <c r="D8" s="25" t="s">
        <v>189</v>
      </c>
      <c r="E8" s="29"/>
      <c r="F8" s="30"/>
      <c r="G8" s="30"/>
      <c r="H8" s="30"/>
      <c r="I8" s="30"/>
      <c r="J8" s="30"/>
      <c r="K8" s="30"/>
      <c r="L8" s="30"/>
      <c r="M8" s="30"/>
      <c r="N8" s="30"/>
      <c r="O8" s="30"/>
      <c r="P8" s="30"/>
      <c r="Q8" s="30"/>
      <c r="R8" s="30"/>
      <c r="S8" s="30"/>
      <c r="T8" s="30"/>
      <c r="U8" s="30"/>
      <c r="V8" s="30"/>
      <c r="W8" s="30"/>
      <c r="X8" s="31"/>
    </row>
    <row r="9" spans="1:24" x14ac:dyDescent="0.3">
      <c r="A9" s="25" t="s">
        <v>190</v>
      </c>
      <c r="B9" s="25"/>
      <c r="C9" s="25"/>
      <c r="D9" s="25"/>
      <c r="E9" s="29"/>
      <c r="F9" s="30"/>
      <c r="G9" s="30"/>
      <c r="H9" s="30"/>
      <c r="I9" s="30"/>
      <c r="J9" s="30"/>
      <c r="K9" s="30"/>
      <c r="L9" s="30"/>
      <c r="M9" s="30"/>
      <c r="N9" s="30"/>
      <c r="O9" s="30"/>
      <c r="P9" s="30"/>
      <c r="Q9" s="30"/>
      <c r="R9" s="30"/>
      <c r="S9" s="30"/>
      <c r="T9" s="30"/>
      <c r="U9" s="30"/>
      <c r="V9" s="30"/>
      <c r="W9" s="30"/>
      <c r="X9" s="31"/>
    </row>
    <row r="10" spans="1:24" x14ac:dyDescent="0.3">
      <c r="A10" s="25"/>
      <c r="B10" s="25"/>
      <c r="C10" s="25"/>
      <c r="D10" s="25"/>
      <c r="E10" s="29"/>
      <c r="F10" s="30"/>
      <c r="G10" s="30"/>
      <c r="H10" s="30"/>
      <c r="I10" s="30"/>
      <c r="J10" s="30"/>
      <c r="K10" s="30"/>
      <c r="L10" s="30"/>
      <c r="M10" s="30"/>
      <c r="N10" s="30"/>
      <c r="O10" s="30"/>
      <c r="P10" s="30"/>
      <c r="Q10" s="30"/>
      <c r="R10" s="30"/>
      <c r="S10" s="30"/>
      <c r="T10" s="30"/>
      <c r="U10" s="30"/>
      <c r="V10" s="30"/>
      <c r="W10" s="30"/>
      <c r="X10" s="31"/>
    </row>
    <row r="11" spans="1:24" x14ac:dyDescent="0.3">
      <c r="A11" s="25"/>
      <c r="B11" s="25"/>
      <c r="C11" s="25"/>
      <c r="D11" s="25"/>
      <c r="E11" s="29"/>
      <c r="F11" s="30"/>
      <c r="G11" s="30"/>
      <c r="H11" s="30"/>
      <c r="I11" s="30"/>
      <c r="J11" s="30"/>
      <c r="K11" s="30"/>
      <c r="L11" s="30"/>
      <c r="M11" s="30"/>
      <c r="N11" s="30"/>
      <c r="O11" s="30"/>
      <c r="P11" s="30"/>
      <c r="Q11" s="30"/>
      <c r="R11" s="30"/>
      <c r="S11" s="30"/>
      <c r="T11" s="30"/>
      <c r="U11" s="30"/>
      <c r="V11" s="30"/>
      <c r="W11" s="30"/>
      <c r="X11" s="31"/>
    </row>
    <row r="12" spans="1:24" x14ac:dyDescent="0.3">
      <c r="A12" s="25"/>
      <c r="B12" s="25"/>
      <c r="C12" s="25"/>
      <c r="D12" s="25"/>
      <c r="E12" s="29"/>
      <c r="F12" s="30"/>
      <c r="G12" s="30"/>
      <c r="H12" s="30"/>
      <c r="I12" s="30"/>
      <c r="J12" s="30"/>
      <c r="K12" s="30"/>
      <c r="L12" s="30"/>
      <c r="M12" s="30"/>
      <c r="N12" s="30"/>
      <c r="O12" s="30"/>
      <c r="P12" s="30"/>
      <c r="Q12" s="30"/>
      <c r="R12" s="30"/>
      <c r="S12" s="30"/>
      <c r="T12" s="30"/>
      <c r="U12" s="30"/>
      <c r="V12" s="30"/>
      <c r="W12" s="30"/>
      <c r="X12" s="31"/>
    </row>
    <row r="13" spans="1:24" x14ac:dyDescent="0.3">
      <c r="A13" s="25"/>
      <c r="B13" s="25"/>
      <c r="C13" s="25"/>
      <c r="D13" s="25"/>
      <c r="E13" s="29"/>
      <c r="F13" s="30"/>
      <c r="G13" s="30"/>
      <c r="H13" s="30"/>
      <c r="I13" s="30"/>
      <c r="J13" s="30"/>
      <c r="K13" s="30"/>
      <c r="L13" s="30"/>
      <c r="M13" s="30"/>
      <c r="N13" s="30"/>
      <c r="O13" s="30"/>
      <c r="P13" s="30"/>
      <c r="Q13" s="30"/>
      <c r="R13" s="30"/>
      <c r="S13" s="30"/>
      <c r="T13" s="30"/>
      <c r="U13" s="30"/>
      <c r="V13" s="30"/>
      <c r="W13" s="30"/>
      <c r="X13" s="31"/>
    </row>
    <row r="14" spans="1:24" x14ac:dyDescent="0.3">
      <c r="A14" s="25"/>
      <c r="B14" s="25"/>
      <c r="C14" s="25"/>
      <c r="D14" s="25"/>
      <c r="E14" s="29"/>
      <c r="F14" s="30"/>
      <c r="G14" s="30"/>
      <c r="H14" s="30"/>
      <c r="I14" s="30"/>
      <c r="J14" s="30"/>
      <c r="K14" s="30"/>
      <c r="L14" s="30"/>
      <c r="M14" s="30"/>
      <c r="N14" s="30"/>
      <c r="O14" s="30"/>
      <c r="P14" s="30"/>
      <c r="Q14" s="30"/>
      <c r="R14" s="30"/>
      <c r="S14" s="30"/>
      <c r="T14" s="30"/>
      <c r="U14" s="30"/>
      <c r="V14" s="30"/>
      <c r="W14" s="30"/>
      <c r="X14" s="31"/>
    </row>
    <row r="15" spans="1:24" x14ac:dyDescent="0.3">
      <c r="A15" s="25"/>
      <c r="B15" s="25"/>
      <c r="C15" s="25"/>
      <c r="D15" s="25"/>
      <c r="E15" s="29"/>
      <c r="F15" s="30"/>
      <c r="G15" s="30"/>
      <c r="H15" s="30"/>
      <c r="I15" s="30"/>
      <c r="J15" s="30"/>
      <c r="K15" s="30"/>
      <c r="L15" s="30"/>
      <c r="M15" s="30"/>
      <c r="N15" s="30"/>
      <c r="O15" s="30"/>
      <c r="P15" s="30"/>
      <c r="Q15" s="30"/>
      <c r="R15" s="30"/>
      <c r="S15" s="30"/>
      <c r="T15" s="30"/>
      <c r="U15" s="30"/>
      <c r="V15" s="30"/>
      <c r="W15" s="30"/>
      <c r="X15" s="31"/>
    </row>
    <row r="16" spans="1:24" x14ac:dyDescent="0.3">
      <c r="A16" s="25"/>
      <c r="B16" s="25"/>
      <c r="C16" s="25"/>
      <c r="D16" s="25"/>
      <c r="E16" s="29"/>
      <c r="F16" s="30"/>
      <c r="G16" s="30"/>
      <c r="H16" s="30"/>
      <c r="I16" s="30"/>
      <c r="J16" s="30"/>
      <c r="K16" s="30"/>
      <c r="L16" s="30"/>
      <c r="M16" s="30"/>
      <c r="N16" s="30"/>
      <c r="O16" s="30"/>
      <c r="P16" s="30"/>
      <c r="Q16" s="30"/>
      <c r="R16" s="30"/>
      <c r="S16" s="30"/>
      <c r="T16" s="30"/>
      <c r="U16" s="30"/>
      <c r="V16" s="30"/>
      <c r="W16" s="30"/>
      <c r="X16" s="31"/>
    </row>
    <row r="17" spans="1:24" x14ac:dyDescent="0.3">
      <c r="A17" s="25"/>
      <c r="B17" s="25"/>
      <c r="C17" s="25"/>
      <c r="D17" s="25"/>
      <c r="E17" s="29"/>
      <c r="F17" s="30"/>
      <c r="G17" s="30"/>
      <c r="H17" s="30"/>
      <c r="I17" s="30"/>
      <c r="J17" s="30"/>
      <c r="K17" s="30"/>
      <c r="L17" s="30"/>
      <c r="M17" s="30"/>
      <c r="N17" s="30"/>
      <c r="O17" s="30"/>
      <c r="P17" s="30"/>
      <c r="Q17" s="30"/>
      <c r="R17" s="30"/>
      <c r="S17" s="30"/>
      <c r="T17" s="30"/>
      <c r="U17" s="30"/>
      <c r="V17" s="30"/>
      <c r="W17" s="30"/>
      <c r="X17" s="31"/>
    </row>
    <row r="18" spans="1:24" x14ac:dyDescent="0.3">
      <c r="A18" s="25"/>
      <c r="B18" s="25"/>
      <c r="C18" s="25"/>
      <c r="D18" s="25"/>
      <c r="E18" s="29"/>
      <c r="F18" s="30"/>
      <c r="G18" s="30"/>
      <c r="H18" s="30"/>
      <c r="I18" s="30"/>
      <c r="J18" s="30"/>
      <c r="K18" s="30"/>
      <c r="L18" s="30"/>
      <c r="M18" s="30"/>
      <c r="N18" s="30"/>
      <c r="O18" s="30"/>
      <c r="P18" s="30"/>
      <c r="Q18" s="30"/>
      <c r="R18" s="30"/>
      <c r="S18" s="30"/>
      <c r="T18" s="30"/>
      <c r="U18" s="30"/>
      <c r="V18" s="30"/>
      <c r="W18" s="30"/>
      <c r="X18" s="31"/>
    </row>
    <row r="19" spans="1:24" x14ac:dyDescent="0.3">
      <c r="A19" s="25"/>
      <c r="B19" s="25"/>
      <c r="C19" s="25"/>
      <c r="D19" s="25"/>
      <c r="E19" s="29"/>
      <c r="F19" s="30"/>
      <c r="G19" s="30"/>
      <c r="H19" s="30"/>
      <c r="I19" s="30"/>
      <c r="J19" s="30"/>
      <c r="K19" s="30"/>
      <c r="L19" s="30"/>
      <c r="M19" s="30"/>
      <c r="N19" s="30"/>
      <c r="O19" s="30"/>
      <c r="P19" s="30"/>
      <c r="Q19" s="30"/>
      <c r="R19" s="30"/>
      <c r="S19" s="30"/>
      <c r="T19" s="30"/>
      <c r="U19" s="30"/>
      <c r="V19" s="30"/>
      <c r="W19" s="30"/>
      <c r="X19" s="31"/>
    </row>
    <row r="20" spans="1:24" x14ac:dyDescent="0.3">
      <c r="A20" s="25"/>
      <c r="B20" s="25"/>
      <c r="C20" s="25"/>
      <c r="D20" s="25"/>
      <c r="E20" s="29"/>
      <c r="F20" s="30"/>
      <c r="G20" s="30"/>
      <c r="H20" s="30"/>
      <c r="I20" s="30"/>
      <c r="J20" s="30"/>
      <c r="K20" s="30"/>
      <c r="L20" s="30"/>
      <c r="M20" s="30"/>
      <c r="N20" s="30"/>
      <c r="O20" s="30"/>
      <c r="P20" s="30"/>
      <c r="Q20" s="30"/>
      <c r="R20" s="30"/>
      <c r="S20" s="30"/>
      <c r="T20" s="30"/>
      <c r="U20" s="30"/>
      <c r="V20" s="30"/>
      <c r="W20" s="30"/>
      <c r="X20" s="31"/>
    </row>
    <row r="21" spans="1:24" x14ac:dyDescent="0.3">
      <c r="A21" s="25"/>
      <c r="B21" s="25"/>
      <c r="C21" s="25"/>
      <c r="D21" s="25"/>
      <c r="E21" s="29"/>
      <c r="F21" s="30"/>
      <c r="G21" s="30"/>
      <c r="H21" s="30"/>
      <c r="I21" s="30"/>
      <c r="J21" s="30"/>
      <c r="K21" s="30"/>
      <c r="L21" s="30"/>
      <c r="M21" s="30"/>
      <c r="N21" s="30"/>
      <c r="O21" s="30"/>
      <c r="P21" s="30"/>
      <c r="Q21" s="30"/>
      <c r="R21" s="30"/>
      <c r="S21" s="30"/>
      <c r="T21" s="30"/>
      <c r="U21" s="30"/>
      <c r="V21" s="30"/>
      <c r="W21" s="30"/>
      <c r="X21" s="31"/>
    </row>
    <row r="22" spans="1:24" x14ac:dyDescent="0.3">
      <c r="A22" s="25"/>
      <c r="B22" s="25"/>
      <c r="C22" s="25"/>
      <c r="D22" s="25"/>
      <c r="E22" s="29"/>
      <c r="F22" s="30"/>
      <c r="G22" s="30"/>
      <c r="H22" s="30"/>
      <c r="I22" s="30"/>
      <c r="J22" s="30"/>
      <c r="K22" s="30"/>
      <c r="L22" s="30"/>
      <c r="M22" s="30"/>
      <c r="N22" s="30"/>
      <c r="O22" s="30"/>
      <c r="P22" s="30"/>
      <c r="Q22" s="30"/>
      <c r="R22" s="30"/>
      <c r="S22" s="30"/>
      <c r="T22" s="30"/>
      <c r="U22" s="30"/>
      <c r="V22" s="30"/>
      <c r="W22" s="30"/>
      <c r="X22" s="31"/>
    </row>
    <row r="23" spans="1:24" x14ac:dyDescent="0.3">
      <c r="A23" s="25"/>
      <c r="B23" s="25"/>
      <c r="C23" s="25"/>
      <c r="D23" s="25"/>
      <c r="E23" s="29"/>
      <c r="F23" s="30"/>
      <c r="G23" s="30"/>
      <c r="H23" s="30"/>
      <c r="I23" s="30"/>
      <c r="J23" s="30"/>
      <c r="K23" s="30"/>
      <c r="L23" s="30"/>
      <c r="M23" s="30"/>
      <c r="N23" s="30"/>
      <c r="O23" s="30"/>
      <c r="P23" s="30"/>
      <c r="Q23" s="30"/>
      <c r="R23" s="30"/>
      <c r="S23" s="30"/>
      <c r="T23" s="30"/>
      <c r="U23" s="30"/>
      <c r="V23" s="30"/>
      <c r="W23" s="30"/>
      <c r="X23" s="31"/>
    </row>
    <row r="24" spans="1:24" x14ac:dyDescent="0.3">
      <c r="A24" s="25"/>
      <c r="B24" s="25"/>
      <c r="C24" s="25"/>
      <c r="D24" s="25"/>
      <c r="E24" s="29"/>
      <c r="F24" s="30"/>
      <c r="G24" s="30"/>
      <c r="H24" s="30"/>
      <c r="I24" s="30"/>
      <c r="J24" s="30"/>
      <c r="K24" s="30"/>
      <c r="L24" s="30"/>
      <c r="M24" s="30"/>
      <c r="N24" s="30"/>
      <c r="O24" s="30"/>
      <c r="P24" s="30"/>
      <c r="Q24" s="30"/>
      <c r="R24" s="30"/>
      <c r="S24" s="30"/>
      <c r="T24" s="30"/>
      <c r="U24" s="30"/>
      <c r="V24" s="30"/>
      <c r="W24" s="30"/>
      <c r="X24" s="31"/>
    </row>
    <row r="25" spans="1:24"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row>
    <row r="26" spans="1:24" ht="13" customHeight="1" x14ac:dyDescent="0.3">
      <c r="A26" s="10" t="s">
        <v>160</v>
      </c>
      <c r="B26" s="9"/>
      <c r="C26" s="9"/>
      <c r="D26" s="9"/>
      <c r="I26" s="21"/>
      <c r="J26" s="21"/>
      <c r="K26" s="21"/>
      <c r="L26" s="21"/>
      <c r="M26" s="21"/>
      <c r="N26" s="21"/>
      <c r="Q26" s="9"/>
      <c r="R26" s="9"/>
      <c r="S26" s="9"/>
    </row>
    <row r="27" spans="1:24" ht="13" customHeight="1" x14ac:dyDescent="0.3">
      <c r="A27" s="20" t="s">
        <v>144</v>
      </c>
      <c r="B27" s="20" t="s">
        <v>145</v>
      </c>
      <c r="C27" s="20" t="s">
        <v>146</v>
      </c>
      <c r="D27" s="100" t="s">
        <v>149</v>
      </c>
      <c r="E27" s="100"/>
      <c r="F27" s="100"/>
      <c r="G27" s="100"/>
      <c r="H27" s="100"/>
      <c r="I27" s="100"/>
      <c r="J27" s="100"/>
      <c r="K27" s="100"/>
      <c r="L27" s="100"/>
      <c r="M27" s="100"/>
      <c r="N27" s="100"/>
      <c r="O27" s="100"/>
      <c r="P27" s="100"/>
      <c r="Q27" s="100"/>
      <c r="R27" s="100"/>
      <c r="S27" s="100"/>
      <c r="T27" s="100"/>
      <c r="U27" s="100"/>
      <c r="V27" s="100"/>
      <c r="W27" s="100"/>
      <c r="X27" s="100"/>
    </row>
    <row r="28" spans="1:24" x14ac:dyDescent="0.3">
      <c r="A28" s="25" t="s">
        <v>191</v>
      </c>
      <c r="B28" s="25"/>
      <c r="C28" s="25"/>
      <c r="D28" s="29"/>
      <c r="E28" s="30"/>
      <c r="F28" s="30"/>
      <c r="G28" s="30"/>
      <c r="H28" s="30"/>
      <c r="I28" s="30"/>
      <c r="J28" s="30"/>
      <c r="K28" s="30"/>
      <c r="L28" s="30"/>
      <c r="M28" s="30"/>
      <c r="N28" s="30"/>
      <c r="O28" s="30"/>
      <c r="P28" s="30"/>
      <c r="Q28" s="30"/>
      <c r="R28" s="30"/>
      <c r="S28" s="30"/>
      <c r="T28" s="30"/>
      <c r="U28" s="30"/>
      <c r="V28" s="30"/>
      <c r="W28" s="30"/>
      <c r="X28" s="31"/>
    </row>
    <row r="29" spans="1:24" x14ac:dyDescent="0.3">
      <c r="A29" s="25"/>
      <c r="B29" s="25" t="s">
        <v>192</v>
      </c>
      <c r="C29" s="25"/>
      <c r="D29" s="29"/>
      <c r="E29" s="30"/>
      <c r="F29" s="30"/>
      <c r="G29" s="30"/>
      <c r="H29" s="30"/>
      <c r="I29" s="30"/>
      <c r="J29" s="30"/>
      <c r="K29" s="30"/>
      <c r="L29" s="30"/>
      <c r="M29" s="30"/>
      <c r="N29" s="30"/>
      <c r="O29" s="30"/>
      <c r="P29" s="30"/>
      <c r="Q29" s="30"/>
      <c r="R29" s="30"/>
      <c r="S29" s="30"/>
      <c r="T29" s="30"/>
      <c r="U29" s="30"/>
      <c r="V29" s="30"/>
      <c r="W29" s="30"/>
      <c r="X29" s="31"/>
    </row>
    <row r="30" spans="1:24" x14ac:dyDescent="0.3">
      <c r="A30" s="25"/>
      <c r="B30" s="25"/>
      <c r="C30" s="25" t="s">
        <v>193</v>
      </c>
      <c r="D30" s="29"/>
      <c r="E30" s="30"/>
      <c r="F30" s="30"/>
      <c r="G30" s="30"/>
      <c r="H30" s="30"/>
      <c r="I30" s="30"/>
      <c r="J30" s="30"/>
      <c r="K30" s="30"/>
      <c r="L30" s="30"/>
      <c r="M30" s="30"/>
      <c r="N30" s="30"/>
      <c r="O30" s="30"/>
      <c r="P30" s="30"/>
      <c r="Q30" s="30"/>
      <c r="R30" s="30"/>
      <c r="S30" s="30"/>
      <c r="T30" s="30"/>
      <c r="U30" s="30"/>
      <c r="V30" s="30"/>
      <c r="W30" s="30"/>
      <c r="X30" s="31"/>
    </row>
    <row r="31" spans="1:24" x14ac:dyDescent="0.3">
      <c r="A31" s="25" t="s">
        <v>190</v>
      </c>
      <c r="B31" s="25"/>
      <c r="C31" s="25"/>
      <c r="D31" s="29"/>
      <c r="E31" s="30"/>
      <c r="F31" s="30"/>
      <c r="G31" s="30"/>
      <c r="H31" s="30"/>
      <c r="I31" s="30"/>
      <c r="J31" s="30"/>
      <c r="K31" s="30"/>
      <c r="L31" s="30"/>
      <c r="M31" s="30"/>
      <c r="N31" s="30"/>
      <c r="O31" s="30"/>
      <c r="P31" s="30"/>
      <c r="Q31" s="30"/>
      <c r="R31" s="30"/>
      <c r="S31" s="30"/>
      <c r="T31" s="30"/>
      <c r="U31" s="30"/>
      <c r="V31" s="30"/>
      <c r="W31" s="30"/>
      <c r="X31" s="31"/>
    </row>
    <row r="32" spans="1:24" x14ac:dyDescent="0.3">
      <c r="A32" s="25"/>
      <c r="B32" s="25"/>
      <c r="C32" s="25"/>
      <c r="D32" s="29"/>
      <c r="E32" s="30"/>
      <c r="F32" s="30"/>
      <c r="G32" s="30"/>
      <c r="H32" s="30"/>
      <c r="I32" s="30"/>
      <c r="J32" s="30"/>
      <c r="K32" s="30"/>
      <c r="L32" s="30"/>
      <c r="M32" s="30"/>
      <c r="N32" s="30"/>
      <c r="O32" s="30"/>
      <c r="P32" s="30"/>
      <c r="Q32" s="30"/>
      <c r="R32" s="30"/>
      <c r="S32" s="30"/>
      <c r="T32" s="30"/>
      <c r="U32" s="30"/>
      <c r="V32" s="30"/>
      <c r="W32" s="30"/>
      <c r="X32" s="31"/>
    </row>
    <row r="33" spans="1:24" x14ac:dyDescent="0.3">
      <c r="A33" s="25"/>
      <c r="B33" s="25"/>
      <c r="C33" s="25"/>
      <c r="D33" s="29"/>
      <c r="E33" s="30"/>
      <c r="F33" s="30"/>
      <c r="G33" s="30"/>
      <c r="H33" s="30"/>
      <c r="I33" s="30"/>
      <c r="J33" s="30"/>
      <c r="K33" s="30"/>
      <c r="L33" s="30"/>
      <c r="M33" s="30"/>
      <c r="N33" s="30"/>
      <c r="O33" s="30"/>
      <c r="P33" s="30"/>
      <c r="Q33" s="30"/>
      <c r="R33" s="30"/>
      <c r="S33" s="30"/>
      <c r="T33" s="30"/>
      <c r="U33" s="30"/>
      <c r="V33" s="30"/>
      <c r="W33" s="30"/>
      <c r="X33" s="31"/>
    </row>
    <row r="34" spans="1:24" x14ac:dyDescent="0.3">
      <c r="A34" s="25"/>
      <c r="B34" s="25"/>
      <c r="C34" s="25"/>
      <c r="D34" s="29"/>
      <c r="E34" s="30"/>
      <c r="F34" s="30"/>
      <c r="G34" s="30"/>
      <c r="H34" s="30"/>
      <c r="I34" s="30"/>
      <c r="J34" s="30"/>
      <c r="K34" s="30"/>
      <c r="L34" s="30"/>
      <c r="M34" s="30"/>
      <c r="N34" s="30"/>
      <c r="O34" s="30"/>
      <c r="P34" s="30"/>
      <c r="Q34" s="30"/>
      <c r="R34" s="30"/>
      <c r="S34" s="30"/>
      <c r="T34" s="30"/>
      <c r="U34" s="30"/>
      <c r="V34" s="30"/>
      <c r="W34" s="30"/>
      <c r="X34" s="31"/>
    </row>
    <row r="35" spans="1:24" x14ac:dyDescent="0.3">
      <c r="A35" s="25"/>
      <c r="B35" s="25"/>
      <c r="C35" s="25"/>
      <c r="D35" s="29"/>
      <c r="E35" s="30"/>
      <c r="F35" s="30"/>
      <c r="G35" s="30"/>
      <c r="H35" s="30"/>
      <c r="I35" s="30"/>
      <c r="J35" s="30"/>
      <c r="K35" s="30"/>
      <c r="L35" s="30"/>
      <c r="M35" s="30"/>
      <c r="N35" s="30"/>
      <c r="O35" s="30"/>
      <c r="P35" s="30"/>
      <c r="Q35" s="30"/>
      <c r="R35" s="30"/>
      <c r="S35" s="30"/>
      <c r="T35" s="30"/>
      <c r="U35" s="30"/>
      <c r="V35" s="30"/>
      <c r="W35" s="30"/>
      <c r="X35" s="31"/>
    </row>
    <row r="36" spans="1:24" x14ac:dyDescent="0.3">
      <c r="A36" s="25"/>
      <c r="B36" s="25"/>
      <c r="C36" s="25"/>
      <c r="D36" s="29"/>
      <c r="E36" s="30"/>
      <c r="F36" s="30"/>
      <c r="G36" s="30"/>
      <c r="H36" s="30"/>
      <c r="I36" s="30"/>
      <c r="J36" s="30"/>
      <c r="K36" s="30"/>
      <c r="L36" s="30"/>
      <c r="M36" s="30"/>
      <c r="N36" s="30"/>
      <c r="O36" s="30"/>
      <c r="P36" s="30"/>
      <c r="Q36" s="30"/>
      <c r="R36" s="30"/>
      <c r="S36" s="30"/>
      <c r="T36" s="30"/>
      <c r="U36" s="30"/>
      <c r="V36" s="30"/>
      <c r="W36" s="30"/>
      <c r="X36" s="31"/>
    </row>
    <row r="37" spans="1:24" x14ac:dyDescent="0.3">
      <c r="A37" s="25"/>
      <c r="B37" s="25"/>
      <c r="C37" s="25"/>
      <c r="D37" s="29"/>
      <c r="E37" s="30"/>
      <c r="F37" s="30"/>
      <c r="G37" s="30"/>
      <c r="H37" s="30"/>
      <c r="I37" s="30"/>
      <c r="J37" s="30"/>
      <c r="K37" s="30"/>
      <c r="L37" s="30"/>
      <c r="M37" s="30"/>
      <c r="N37" s="30"/>
      <c r="O37" s="30"/>
      <c r="P37" s="30"/>
      <c r="Q37" s="30"/>
      <c r="R37" s="30"/>
      <c r="S37" s="30"/>
      <c r="T37" s="30"/>
      <c r="U37" s="30"/>
      <c r="V37" s="30"/>
      <c r="W37" s="30"/>
      <c r="X37" s="31"/>
    </row>
  </sheetData>
  <sheetProtection sheet="1" objects="1" scenarios="1" formatCells="0" formatRows="0" selectLockedCells="1"/>
  <mergeCells count="4">
    <mergeCell ref="A1:X1"/>
    <mergeCell ref="D27:X27"/>
    <mergeCell ref="E4:X4"/>
    <mergeCell ref="N2:S2"/>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d’impact&amp;RArbre des problèmes</oddHeader>
    <oddFooter>&amp;R&amp;G My-SBM</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DF4C-EECA-427A-94A8-230D2519037C}">
  <dimension ref="A1:X37"/>
  <sheetViews>
    <sheetView zoomScale="110" zoomScaleNormal="110" workbookViewId="0">
      <pane xSplit="4" ySplit="1" topLeftCell="E2" activePane="bottomRight" state="frozen"/>
      <selection pane="topRight" activeCell="E1" sqref="E1"/>
      <selection pane="bottomLeft" activeCell="A2" sqref="A2"/>
      <selection pane="bottomRight" activeCell="M2" sqref="M2:R2"/>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ht="86.5" customHeight="1" x14ac:dyDescent="0.3">
      <c r="A1" s="98" t="s">
        <v>204</v>
      </c>
      <c r="B1" s="98"/>
      <c r="C1" s="98"/>
      <c r="D1" s="98"/>
      <c r="E1" s="98"/>
      <c r="F1" s="98"/>
      <c r="G1" s="98"/>
      <c r="H1" s="98"/>
      <c r="I1" s="98"/>
      <c r="J1" s="98"/>
      <c r="K1" s="98"/>
      <c r="L1" s="98"/>
      <c r="M1" s="98"/>
      <c r="N1" s="98"/>
      <c r="O1" s="98"/>
      <c r="P1" s="98"/>
      <c r="Q1" s="98"/>
      <c r="R1" s="98"/>
      <c r="S1" s="98"/>
      <c r="T1" s="98"/>
      <c r="U1" s="98"/>
      <c r="V1" s="98"/>
      <c r="W1" s="98"/>
      <c r="X1" s="98"/>
    </row>
    <row r="2" spans="1:24" ht="13" customHeight="1" x14ac:dyDescent="0.3">
      <c r="B2" s="9"/>
      <c r="C2" s="9"/>
      <c r="D2" s="9"/>
      <c r="I2" s="10" t="s">
        <v>162</v>
      </c>
      <c r="M2" s="108" t="s">
        <v>195</v>
      </c>
      <c r="N2" s="109"/>
      <c r="O2" s="109"/>
      <c r="P2" s="109"/>
      <c r="Q2" s="109"/>
      <c r="R2" s="110"/>
    </row>
    <row r="3" spans="1:24" ht="13" customHeight="1" x14ac:dyDescent="0.3">
      <c r="A3" s="10" t="s">
        <v>163</v>
      </c>
      <c r="B3" s="9"/>
      <c r="C3" s="9"/>
      <c r="D3" s="9"/>
      <c r="H3" s="21"/>
      <c r="I3" s="21"/>
      <c r="J3" s="21"/>
      <c r="K3" s="21"/>
      <c r="L3" s="21"/>
      <c r="M3" s="21"/>
    </row>
    <row r="4" spans="1:24" x14ac:dyDescent="0.3">
      <c r="A4" s="20" t="s">
        <v>144</v>
      </c>
      <c r="B4" s="20" t="s">
        <v>145</v>
      </c>
      <c r="C4" s="20" t="s">
        <v>146</v>
      </c>
      <c r="D4" s="20" t="s">
        <v>147</v>
      </c>
      <c r="E4" s="100" t="s">
        <v>158</v>
      </c>
      <c r="F4" s="100"/>
      <c r="G4" s="100"/>
      <c r="H4" s="100"/>
      <c r="I4" s="100"/>
      <c r="J4" s="100"/>
      <c r="K4" s="100"/>
      <c r="L4" s="100"/>
      <c r="M4" s="100"/>
      <c r="N4" s="100"/>
      <c r="O4" s="100"/>
      <c r="P4" s="100"/>
      <c r="Q4" s="100"/>
      <c r="R4" s="100"/>
      <c r="S4" s="100"/>
      <c r="T4" s="100"/>
      <c r="U4" s="100"/>
      <c r="V4" s="100"/>
      <c r="W4" s="100"/>
      <c r="X4" s="100"/>
    </row>
    <row r="5" spans="1:24" x14ac:dyDescent="0.3">
      <c r="A5" s="25" t="s">
        <v>196</v>
      </c>
      <c r="B5" s="25"/>
      <c r="C5" s="25"/>
      <c r="D5" s="25"/>
      <c r="E5" s="29"/>
      <c r="F5" s="30"/>
      <c r="G5" s="30"/>
      <c r="H5" s="30"/>
      <c r="I5" s="30"/>
      <c r="J5" s="30"/>
      <c r="K5" s="30"/>
      <c r="L5" s="30"/>
      <c r="M5" s="30"/>
      <c r="N5" s="30"/>
      <c r="O5" s="30"/>
      <c r="P5" s="30"/>
      <c r="Q5" s="30"/>
      <c r="R5" s="30"/>
      <c r="S5" s="30"/>
      <c r="T5" s="30"/>
      <c r="U5" s="30"/>
      <c r="V5" s="30"/>
      <c r="W5" s="30"/>
      <c r="X5" s="31"/>
    </row>
    <row r="6" spans="1:24" x14ac:dyDescent="0.3">
      <c r="A6" s="25"/>
      <c r="B6" s="25" t="s">
        <v>197</v>
      </c>
      <c r="C6" s="25"/>
      <c r="D6" s="25"/>
      <c r="E6" s="29"/>
      <c r="F6" s="30"/>
      <c r="G6" s="30"/>
      <c r="H6" s="30"/>
      <c r="I6" s="30"/>
      <c r="J6" s="30"/>
      <c r="K6" s="30"/>
      <c r="L6" s="30"/>
      <c r="M6" s="30"/>
      <c r="N6" s="30"/>
      <c r="O6" s="30"/>
      <c r="P6" s="30"/>
      <c r="Q6" s="30"/>
      <c r="R6" s="30"/>
      <c r="S6" s="30"/>
      <c r="T6" s="30"/>
      <c r="U6" s="30"/>
      <c r="V6" s="30"/>
      <c r="W6" s="30"/>
      <c r="X6" s="31"/>
    </row>
    <row r="7" spans="1:24" x14ac:dyDescent="0.3">
      <c r="A7" s="25"/>
      <c r="B7" s="25"/>
      <c r="C7" s="25" t="s">
        <v>198</v>
      </c>
      <c r="D7" s="25"/>
      <c r="E7" s="29"/>
      <c r="F7" s="30"/>
      <c r="G7" s="30"/>
      <c r="H7" s="30"/>
      <c r="I7" s="30"/>
      <c r="J7" s="30"/>
      <c r="K7" s="30"/>
      <c r="L7" s="30"/>
      <c r="M7" s="30"/>
      <c r="N7" s="30"/>
      <c r="O7" s="30"/>
      <c r="P7" s="30"/>
      <c r="Q7" s="30"/>
      <c r="R7" s="30"/>
      <c r="S7" s="30"/>
      <c r="T7" s="30"/>
      <c r="U7" s="30"/>
      <c r="V7" s="30"/>
      <c r="W7" s="30"/>
      <c r="X7" s="31"/>
    </row>
    <row r="8" spans="1:24" x14ac:dyDescent="0.3">
      <c r="A8" s="25"/>
      <c r="B8" s="25"/>
      <c r="C8" s="25"/>
      <c r="D8" s="25" t="s">
        <v>198</v>
      </c>
      <c r="E8" s="29"/>
      <c r="F8" s="30"/>
      <c r="G8" s="30"/>
      <c r="H8" s="30"/>
      <c r="I8" s="30" t="s">
        <v>199</v>
      </c>
      <c r="J8" s="30"/>
      <c r="K8" s="30"/>
      <c r="L8" s="30"/>
      <c r="M8" s="30"/>
      <c r="N8" s="30"/>
      <c r="O8" s="30"/>
      <c r="P8" s="30"/>
      <c r="Q8" s="30"/>
      <c r="R8" s="30"/>
      <c r="S8" s="30"/>
      <c r="T8" s="30"/>
      <c r="U8" s="30"/>
      <c r="V8" s="30"/>
      <c r="W8" s="30"/>
      <c r="X8" s="31"/>
    </row>
    <row r="9" spans="1:24" x14ac:dyDescent="0.3">
      <c r="A9" s="25" t="s">
        <v>190</v>
      </c>
      <c r="B9" s="25"/>
      <c r="C9" s="25"/>
      <c r="D9" s="25"/>
      <c r="E9" s="29"/>
      <c r="F9" s="30"/>
      <c r="G9" s="30"/>
      <c r="H9" s="30"/>
      <c r="I9" s="30"/>
      <c r="J9" s="30"/>
      <c r="K9" s="30"/>
      <c r="L9" s="30"/>
      <c r="M9" s="30"/>
      <c r="N9" s="30"/>
      <c r="O9" s="30"/>
      <c r="P9" s="30"/>
      <c r="Q9" s="30"/>
      <c r="R9" s="30"/>
      <c r="S9" s="30"/>
      <c r="T9" s="30"/>
      <c r="U9" s="30"/>
      <c r="V9" s="30"/>
      <c r="W9" s="30"/>
      <c r="X9" s="31"/>
    </row>
    <row r="10" spans="1:24" x14ac:dyDescent="0.3">
      <c r="A10" s="25"/>
      <c r="B10" s="25"/>
      <c r="C10" s="25"/>
      <c r="D10" s="25"/>
      <c r="E10" s="29"/>
      <c r="F10" s="30"/>
      <c r="G10" s="30"/>
      <c r="H10" s="30"/>
      <c r="I10" s="30"/>
      <c r="J10" s="30"/>
      <c r="K10" s="30"/>
      <c r="L10" s="30"/>
      <c r="M10" s="30"/>
      <c r="N10" s="30"/>
      <c r="O10" s="30"/>
      <c r="P10" s="30"/>
      <c r="Q10" s="30"/>
      <c r="R10" s="30"/>
      <c r="S10" s="30"/>
      <c r="T10" s="30"/>
      <c r="U10" s="30"/>
      <c r="V10" s="30"/>
      <c r="W10" s="30"/>
      <c r="X10" s="31"/>
    </row>
    <row r="11" spans="1:24" x14ac:dyDescent="0.3">
      <c r="A11" s="25"/>
      <c r="B11" s="25"/>
      <c r="C11" s="25"/>
      <c r="D11" s="25"/>
      <c r="E11" s="29"/>
      <c r="F11" s="30"/>
      <c r="G11" s="30"/>
      <c r="H11" s="30"/>
      <c r="I11" s="30"/>
      <c r="J11" s="30"/>
      <c r="K11" s="30"/>
      <c r="L11" s="30"/>
      <c r="M11" s="30"/>
      <c r="N11" s="30"/>
      <c r="O11" s="30"/>
      <c r="P11" s="30"/>
      <c r="Q11" s="30"/>
      <c r="R11" s="30"/>
      <c r="S11" s="30"/>
      <c r="T11" s="30"/>
      <c r="U11" s="30"/>
      <c r="V11" s="30"/>
      <c r="W11" s="30"/>
      <c r="X11" s="31"/>
    </row>
    <row r="12" spans="1:24" x14ac:dyDescent="0.3">
      <c r="A12" s="25"/>
      <c r="B12" s="25"/>
      <c r="C12" s="25"/>
      <c r="D12" s="25"/>
      <c r="E12" s="29"/>
      <c r="F12" s="30"/>
      <c r="G12" s="30"/>
      <c r="H12" s="30"/>
      <c r="I12" s="30"/>
      <c r="J12" s="30"/>
      <c r="K12" s="30"/>
      <c r="L12" s="30"/>
      <c r="M12" s="30"/>
      <c r="N12" s="30"/>
      <c r="O12" s="30"/>
      <c r="P12" s="30"/>
      <c r="Q12" s="30"/>
      <c r="R12" s="30"/>
      <c r="S12" s="30"/>
      <c r="T12" s="30"/>
      <c r="U12" s="30"/>
      <c r="V12" s="30"/>
      <c r="W12" s="30"/>
      <c r="X12" s="31"/>
    </row>
    <row r="13" spans="1:24" x14ac:dyDescent="0.3">
      <c r="A13" s="25"/>
      <c r="B13" s="25"/>
      <c r="C13" s="25"/>
      <c r="D13" s="25"/>
      <c r="E13" s="29"/>
      <c r="F13" s="30"/>
      <c r="G13" s="30"/>
      <c r="H13" s="30"/>
      <c r="I13" s="30"/>
      <c r="J13" s="30"/>
      <c r="K13" s="30"/>
      <c r="L13" s="30"/>
      <c r="M13" s="30"/>
      <c r="N13" s="30"/>
      <c r="O13" s="30"/>
      <c r="P13" s="30"/>
      <c r="Q13" s="30"/>
      <c r="R13" s="30"/>
      <c r="S13" s="30"/>
      <c r="T13" s="30"/>
      <c r="U13" s="30"/>
      <c r="V13" s="30"/>
      <c r="W13" s="30"/>
      <c r="X13" s="31"/>
    </row>
    <row r="14" spans="1:24" x14ac:dyDescent="0.3">
      <c r="A14" s="25"/>
      <c r="B14" s="25"/>
      <c r="C14" s="25"/>
      <c r="D14" s="25"/>
      <c r="E14" s="29"/>
      <c r="F14" s="30"/>
      <c r="G14" s="30"/>
      <c r="H14" s="30"/>
      <c r="I14" s="30"/>
      <c r="J14" s="30"/>
      <c r="K14" s="30"/>
      <c r="L14" s="30"/>
      <c r="M14" s="30"/>
      <c r="N14" s="30"/>
      <c r="O14" s="30"/>
      <c r="P14" s="30"/>
      <c r="Q14" s="30"/>
      <c r="R14" s="30"/>
      <c r="S14" s="30"/>
      <c r="T14" s="30"/>
      <c r="U14" s="30"/>
      <c r="V14" s="30"/>
      <c r="W14" s="30"/>
      <c r="X14" s="31"/>
    </row>
    <row r="15" spans="1:24" x14ac:dyDescent="0.3">
      <c r="A15" s="25"/>
      <c r="B15" s="25"/>
      <c r="C15" s="25"/>
      <c r="D15" s="25"/>
      <c r="E15" s="29"/>
      <c r="F15" s="30"/>
      <c r="G15" s="30"/>
      <c r="H15" s="30"/>
      <c r="I15" s="30"/>
      <c r="J15" s="30"/>
      <c r="K15" s="30"/>
      <c r="L15" s="30"/>
      <c r="M15" s="30"/>
      <c r="N15" s="30"/>
      <c r="O15" s="30"/>
      <c r="P15" s="30"/>
      <c r="Q15" s="30"/>
      <c r="R15" s="30"/>
      <c r="S15" s="30"/>
      <c r="T15" s="30"/>
      <c r="U15" s="30"/>
      <c r="V15" s="30"/>
      <c r="W15" s="30"/>
      <c r="X15" s="31"/>
    </row>
    <row r="16" spans="1:24" x14ac:dyDescent="0.3">
      <c r="A16" s="25"/>
      <c r="B16" s="25"/>
      <c r="C16" s="25"/>
      <c r="D16" s="25"/>
      <c r="E16" s="29"/>
      <c r="F16" s="30"/>
      <c r="G16" s="30"/>
      <c r="H16" s="30"/>
      <c r="I16" s="30"/>
      <c r="J16" s="30"/>
      <c r="K16" s="30"/>
      <c r="L16" s="30"/>
      <c r="M16" s="30"/>
      <c r="N16" s="30"/>
      <c r="O16" s="30"/>
      <c r="P16" s="30"/>
      <c r="Q16" s="30"/>
      <c r="R16" s="30"/>
      <c r="S16" s="30"/>
      <c r="T16" s="30"/>
      <c r="U16" s="30"/>
      <c r="V16" s="30"/>
      <c r="W16" s="30"/>
      <c r="X16" s="31"/>
    </row>
    <row r="17" spans="1:24" x14ac:dyDescent="0.3">
      <c r="A17" s="25"/>
      <c r="B17" s="25"/>
      <c r="C17" s="25"/>
      <c r="D17" s="25"/>
      <c r="E17" s="29"/>
      <c r="F17" s="30"/>
      <c r="G17" s="30"/>
      <c r="H17" s="30"/>
      <c r="I17" s="30"/>
      <c r="J17" s="30"/>
      <c r="K17" s="30"/>
      <c r="L17" s="30"/>
      <c r="M17" s="30"/>
      <c r="N17" s="30"/>
      <c r="O17" s="30"/>
      <c r="P17" s="30"/>
      <c r="Q17" s="30"/>
      <c r="R17" s="30"/>
      <c r="S17" s="30"/>
      <c r="T17" s="30"/>
      <c r="U17" s="30"/>
      <c r="V17" s="30"/>
      <c r="W17" s="30"/>
      <c r="X17" s="31"/>
    </row>
    <row r="18" spans="1:24" x14ac:dyDescent="0.3">
      <c r="A18" s="25"/>
      <c r="B18" s="25"/>
      <c r="C18" s="25"/>
      <c r="D18" s="25"/>
      <c r="E18" s="29"/>
      <c r="F18" s="30"/>
      <c r="G18" s="30"/>
      <c r="H18" s="30"/>
      <c r="I18" s="30"/>
      <c r="J18" s="30"/>
      <c r="K18" s="30"/>
      <c r="L18" s="30"/>
      <c r="M18" s="30"/>
      <c r="N18" s="30"/>
      <c r="O18" s="30"/>
      <c r="P18" s="30"/>
      <c r="Q18" s="30"/>
      <c r="R18" s="30"/>
      <c r="S18" s="30"/>
      <c r="T18" s="30"/>
      <c r="U18" s="30"/>
      <c r="V18" s="30"/>
      <c r="W18" s="30"/>
      <c r="X18" s="31"/>
    </row>
    <row r="19" spans="1:24" x14ac:dyDescent="0.3">
      <c r="A19" s="25"/>
      <c r="B19" s="25"/>
      <c r="C19" s="25"/>
      <c r="D19" s="25"/>
      <c r="E19" s="29"/>
      <c r="F19" s="30"/>
      <c r="G19" s="30"/>
      <c r="H19" s="30"/>
      <c r="I19" s="30"/>
      <c r="J19" s="30"/>
      <c r="K19" s="30"/>
      <c r="L19" s="30"/>
      <c r="M19" s="30"/>
      <c r="N19" s="30"/>
      <c r="O19" s="30"/>
      <c r="P19" s="30"/>
      <c r="Q19" s="30"/>
      <c r="R19" s="30"/>
      <c r="S19" s="30"/>
      <c r="T19" s="30"/>
      <c r="U19" s="30"/>
      <c r="V19" s="30"/>
      <c r="W19" s="30"/>
      <c r="X19" s="31"/>
    </row>
    <row r="20" spans="1:24" x14ac:dyDescent="0.3">
      <c r="A20" s="25"/>
      <c r="B20" s="25"/>
      <c r="C20" s="25"/>
      <c r="D20" s="25"/>
      <c r="E20" s="29"/>
      <c r="F20" s="30"/>
      <c r="G20" s="30"/>
      <c r="H20" s="30"/>
      <c r="I20" s="30"/>
      <c r="J20" s="30"/>
      <c r="K20" s="30"/>
      <c r="L20" s="30"/>
      <c r="M20" s="30"/>
      <c r="N20" s="30"/>
      <c r="O20" s="30"/>
      <c r="P20" s="30"/>
      <c r="Q20" s="30"/>
      <c r="R20" s="30"/>
      <c r="S20" s="30"/>
      <c r="T20" s="30"/>
      <c r="U20" s="30"/>
      <c r="V20" s="30"/>
      <c r="W20" s="30"/>
      <c r="X20" s="31"/>
    </row>
    <row r="21" spans="1:24" x14ac:dyDescent="0.3">
      <c r="A21" s="25"/>
      <c r="B21" s="25"/>
      <c r="C21" s="25"/>
      <c r="D21" s="25"/>
      <c r="E21" s="29"/>
      <c r="F21" s="30"/>
      <c r="G21" s="30"/>
      <c r="H21" s="30"/>
      <c r="I21" s="30"/>
      <c r="J21" s="30"/>
      <c r="K21" s="30"/>
      <c r="L21" s="30"/>
      <c r="M21" s="30"/>
      <c r="N21" s="30"/>
      <c r="O21" s="30"/>
      <c r="P21" s="30"/>
      <c r="Q21" s="30"/>
      <c r="R21" s="30"/>
      <c r="S21" s="30"/>
      <c r="T21" s="30"/>
      <c r="U21" s="30"/>
      <c r="V21" s="30"/>
      <c r="W21" s="30"/>
      <c r="X21" s="31"/>
    </row>
    <row r="22" spans="1:24" x14ac:dyDescent="0.3">
      <c r="A22" s="25"/>
      <c r="B22" s="25"/>
      <c r="C22" s="25"/>
      <c r="D22" s="25"/>
      <c r="E22" s="29"/>
      <c r="F22" s="30"/>
      <c r="G22" s="30"/>
      <c r="H22" s="30"/>
      <c r="I22" s="30"/>
      <c r="J22" s="30"/>
      <c r="K22" s="30"/>
      <c r="L22" s="30"/>
      <c r="M22" s="30"/>
      <c r="N22" s="30"/>
      <c r="O22" s="30"/>
      <c r="P22" s="30"/>
      <c r="Q22" s="30"/>
      <c r="R22" s="30"/>
      <c r="S22" s="30"/>
      <c r="T22" s="30"/>
      <c r="U22" s="30"/>
      <c r="V22" s="30"/>
      <c r="W22" s="30"/>
      <c r="X22" s="31"/>
    </row>
    <row r="23" spans="1:24" x14ac:dyDescent="0.3">
      <c r="A23" s="25"/>
      <c r="B23" s="25"/>
      <c r="C23" s="25"/>
      <c r="D23" s="25"/>
      <c r="E23" s="29"/>
      <c r="F23" s="30"/>
      <c r="G23" s="30"/>
      <c r="H23" s="30"/>
      <c r="I23" s="30"/>
      <c r="J23" s="30"/>
      <c r="K23" s="30"/>
      <c r="L23" s="30"/>
      <c r="M23" s="30"/>
      <c r="N23" s="30"/>
      <c r="O23" s="30"/>
      <c r="P23" s="30"/>
      <c r="Q23" s="30"/>
      <c r="R23" s="30"/>
      <c r="S23" s="30"/>
      <c r="T23" s="30"/>
      <c r="U23" s="30"/>
      <c r="V23" s="30"/>
      <c r="W23" s="30"/>
      <c r="X23" s="31"/>
    </row>
    <row r="24" spans="1:24" x14ac:dyDescent="0.3">
      <c r="A24" s="25"/>
      <c r="B24" s="25"/>
      <c r="C24" s="25"/>
      <c r="D24" s="25"/>
      <c r="E24" s="29"/>
      <c r="F24" s="30"/>
      <c r="G24" s="30"/>
      <c r="H24" s="30"/>
      <c r="I24" s="30"/>
      <c r="J24" s="30"/>
      <c r="K24" s="30"/>
      <c r="L24" s="30"/>
      <c r="M24" s="30"/>
      <c r="N24" s="30"/>
      <c r="O24" s="30"/>
      <c r="P24" s="30"/>
      <c r="Q24" s="30"/>
      <c r="R24" s="30"/>
      <c r="S24" s="30"/>
      <c r="T24" s="30"/>
      <c r="U24" s="30"/>
      <c r="V24" s="30"/>
      <c r="W24" s="30"/>
      <c r="X24" s="31"/>
    </row>
    <row r="25" spans="1:24" x14ac:dyDescent="0.3">
      <c r="A25" s="11"/>
      <c r="B25" s="11"/>
      <c r="C25" s="11"/>
      <c r="D25" s="11"/>
      <c r="E25" s="11"/>
      <c r="F25" s="11"/>
      <c r="G25" s="11"/>
      <c r="H25" s="11"/>
      <c r="I25" s="11"/>
      <c r="J25" s="11"/>
      <c r="K25" s="11"/>
      <c r="L25" s="11"/>
      <c r="M25" s="11"/>
      <c r="N25" s="11"/>
      <c r="O25" s="11"/>
      <c r="P25" s="11"/>
      <c r="Q25" s="11"/>
      <c r="R25" s="11"/>
      <c r="S25" s="11"/>
      <c r="T25" s="11"/>
      <c r="U25" s="11"/>
      <c r="V25" s="11"/>
      <c r="W25" s="11"/>
      <c r="X25" s="11"/>
    </row>
    <row r="26" spans="1:24" ht="13" customHeight="1" x14ac:dyDescent="0.3">
      <c r="A26" s="10" t="s">
        <v>164</v>
      </c>
      <c r="B26" s="9"/>
      <c r="C26" s="9"/>
      <c r="D26" s="9"/>
      <c r="I26" s="21"/>
      <c r="J26" s="21"/>
      <c r="K26" s="21"/>
      <c r="L26" s="21"/>
      <c r="M26" s="21"/>
      <c r="N26" s="21"/>
      <c r="Q26" s="9"/>
      <c r="R26" s="9"/>
      <c r="S26" s="9"/>
    </row>
    <row r="27" spans="1:24" ht="13" customHeight="1" x14ac:dyDescent="0.3">
      <c r="A27" s="32" t="s">
        <v>144</v>
      </c>
      <c r="B27" s="32" t="s">
        <v>145</v>
      </c>
      <c r="C27" s="32" t="s">
        <v>146</v>
      </c>
      <c r="D27" s="111" t="s">
        <v>165</v>
      </c>
      <c r="E27" s="111"/>
      <c r="F27" s="111"/>
      <c r="G27" s="111"/>
      <c r="H27" s="111"/>
      <c r="I27" s="111"/>
      <c r="J27" s="111"/>
      <c r="K27" s="111"/>
      <c r="L27" s="111"/>
      <c r="M27" s="111"/>
      <c r="N27" s="111"/>
      <c r="O27" s="111"/>
      <c r="P27" s="111"/>
      <c r="Q27" s="111"/>
      <c r="R27" s="111"/>
      <c r="S27" s="111"/>
      <c r="T27" s="111"/>
      <c r="U27" s="111"/>
      <c r="V27" s="111"/>
      <c r="W27" s="111"/>
      <c r="X27" s="111"/>
    </row>
    <row r="28" spans="1:24" x14ac:dyDescent="0.3">
      <c r="A28" s="33" t="s">
        <v>200</v>
      </c>
      <c r="B28" s="33"/>
      <c r="C28" s="34"/>
      <c r="D28" s="29"/>
      <c r="E28" s="30"/>
      <c r="F28" s="30"/>
      <c r="G28" s="30"/>
      <c r="H28" s="30"/>
      <c r="I28" s="30"/>
      <c r="J28" s="30"/>
      <c r="K28" s="30"/>
      <c r="L28" s="30"/>
      <c r="M28" s="30"/>
      <c r="N28" s="30"/>
      <c r="O28" s="30"/>
      <c r="P28" s="30"/>
      <c r="Q28" s="30"/>
      <c r="R28" s="30"/>
      <c r="S28" s="30"/>
      <c r="T28" s="30"/>
      <c r="U28" s="30"/>
      <c r="V28" s="30"/>
      <c r="W28" s="30"/>
      <c r="X28" s="31"/>
    </row>
    <row r="29" spans="1:24" x14ac:dyDescent="0.3">
      <c r="A29" s="33"/>
      <c r="B29" s="33" t="s">
        <v>201</v>
      </c>
      <c r="C29" s="34"/>
      <c r="D29" s="29"/>
      <c r="E29" s="30"/>
      <c r="F29" s="30"/>
      <c r="G29" s="30"/>
      <c r="H29" s="30"/>
      <c r="I29" s="30"/>
      <c r="J29" s="30"/>
      <c r="K29" s="30"/>
      <c r="L29" s="30"/>
      <c r="M29" s="30"/>
      <c r="N29" s="30"/>
      <c r="O29" s="30"/>
      <c r="P29" s="30"/>
      <c r="Q29" s="30"/>
      <c r="R29" s="30"/>
      <c r="S29" s="30"/>
      <c r="T29" s="30"/>
      <c r="U29" s="30"/>
      <c r="V29" s="30"/>
      <c r="W29" s="30"/>
      <c r="X29" s="31"/>
    </row>
    <row r="30" spans="1:24" x14ac:dyDescent="0.3">
      <c r="A30" s="33"/>
      <c r="B30" s="33"/>
      <c r="C30" s="34" t="s">
        <v>202</v>
      </c>
      <c r="D30" s="29"/>
      <c r="E30" s="30"/>
      <c r="F30" s="30"/>
      <c r="G30" s="30"/>
      <c r="H30" s="30"/>
      <c r="I30" s="30"/>
      <c r="J30" s="30"/>
      <c r="K30" s="30"/>
      <c r="L30" s="30"/>
      <c r="M30" s="30"/>
      <c r="N30" s="30"/>
      <c r="O30" s="30"/>
      <c r="P30" s="30"/>
      <c r="Q30" s="30"/>
      <c r="R30" s="30"/>
      <c r="S30" s="30"/>
      <c r="T30" s="30"/>
      <c r="U30" s="30"/>
      <c r="V30" s="30"/>
      <c r="W30" s="30"/>
      <c r="X30" s="31"/>
    </row>
    <row r="31" spans="1:24" x14ac:dyDescent="0.3">
      <c r="A31" s="33" t="s">
        <v>190</v>
      </c>
      <c r="B31" s="33"/>
      <c r="C31" s="34"/>
      <c r="D31" s="29"/>
      <c r="E31" s="30"/>
      <c r="F31" s="30"/>
      <c r="G31" s="30"/>
      <c r="H31" s="30"/>
      <c r="I31" s="30"/>
      <c r="J31" s="30"/>
      <c r="K31" s="30"/>
      <c r="L31" s="30"/>
      <c r="M31" s="30"/>
      <c r="N31" s="30"/>
      <c r="O31" s="30"/>
      <c r="P31" s="30"/>
      <c r="Q31" s="30"/>
      <c r="R31" s="30"/>
      <c r="S31" s="30"/>
      <c r="T31" s="30"/>
      <c r="U31" s="30"/>
      <c r="V31" s="30"/>
      <c r="W31" s="30"/>
      <c r="X31" s="31"/>
    </row>
    <row r="32" spans="1:24" x14ac:dyDescent="0.3">
      <c r="A32" s="33"/>
      <c r="B32" s="33"/>
      <c r="C32" s="34"/>
      <c r="D32" s="29"/>
      <c r="E32" s="30"/>
      <c r="F32" s="30"/>
      <c r="G32" s="30"/>
      <c r="H32" s="30"/>
      <c r="I32" s="30"/>
      <c r="J32" s="30"/>
      <c r="K32" s="30"/>
      <c r="L32" s="30"/>
      <c r="M32" s="30"/>
      <c r="N32" s="30"/>
      <c r="O32" s="30"/>
      <c r="P32" s="30"/>
      <c r="Q32" s="30"/>
      <c r="R32" s="30"/>
      <c r="S32" s="30"/>
      <c r="T32" s="30"/>
      <c r="U32" s="30"/>
      <c r="V32" s="30"/>
      <c r="W32" s="30"/>
      <c r="X32" s="31"/>
    </row>
    <row r="33" spans="1:24" x14ac:dyDescent="0.3">
      <c r="A33" s="33"/>
      <c r="B33" s="33"/>
      <c r="C33" s="34"/>
      <c r="D33" s="29"/>
      <c r="E33" s="30"/>
      <c r="F33" s="30"/>
      <c r="G33" s="30"/>
      <c r="H33" s="30"/>
      <c r="I33" s="30"/>
      <c r="J33" s="30"/>
      <c r="K33" s="30"/>
      <c r="L33" s="30"/>
      <c r="M33" s="30"/>
      <c r="N33" s="30"/>
      <c r="O33" s="30"/>
      <c r="P33" s="30"/>
      <c r="Q33" s="30"/>
      <c r="R33" s="30"/>
      <c r="S33" s="30"/>
      <c r="T33" s="30"/>
      <c r="U33" s="30"/>
      <c r="V33" s="30"/>
      <c r="W33" s="30"/>
      <c r="X33" s="31"/>
    </row>
    <row r="34" spans="1:24" x14ac:dyDescent="0.3">
      <c r="A34" s="33"/>
      <c r="B34" s="33"/>
      <c r="C34" s="34"/>
      <c r="D34" s="29"/>
      <c r="E34" s="30"/>
      <c r="F34" s="30"/>
      <c r="G34" s="30"/>
      <c r="H34" s="30"/>
      <c r="I34" s="30"/>
      <c r="J34" s="30"/>
      <c r="K34" s="30"/>
      <c r="L34" s="30"/>
      <c r="M34" s="30"/>
      <c r="N34" s="30"/>
      <c r="O34" s="30"/>
      <c r="P34" s="30"/>
      <c r="Q34" s="30"/>
      <c r="R34" s="30"/>
      <c r="S34" s="30"/>
      <c r="T34" s="30"/>
      <c r="U34" s="30"/>
      <c r="V34" s="30"/>
      <c r="W34" s="30"/>
      <c r="X34" s="31"/>
    </row>
    <row r="35" spans="1:24" x14ac:dyDescent="0.3">
      <c r="A35" s="33"/>
      <c r="B35" s="33"/>
      <c r="C35" s="34"/>
      <c r="D35" s="29"/>
      <c r="E35" s="30"/>
      <c r="F35" s="30"/>
      <c r="G35" s="30"/>
      <c r="H35" s="30"/>
      <c r="I35" s="30"/>
      <c r="J35" s="30"/>
      <c r="K35" s="30"/>
      <c r="L35" s="30"/>
      <c r="M35" s="30"/>
      <c r="N35" s="30"/>
      <c r="O35" s="30"/>
      <c r="P35" s="30"/>
      <c r="Q35" s="30"/>
      <c r="R35" s="30"/>
      <c r="S35" s="30"/>
      <c r="T35" s="30"/>
      <c r="U35" s="30"/>
      <c r="V35" s="30"/>
      <c r="W35" s="30"/>
      <c r="X35" s="31"/>
    </row>
    <row r="36" spans="1:24" x14ac:dyDescent="0.3">
      <c r="A36" s="33"/>
      <c r="B36" s="33"/>
      <c r="C36" s="34"/>
      <c r="D36" s="29"/>
      <c r="E36" s="30"/>
      <c r="F36" s="30"/>
      <c r="G36" s="30"/>
      <c r="H36" s="30"/>
      <c r="I36" s="30"/>
      <c r="J36" s="30"/>
      <c r="K36" s="30"/>
      <c r="L36" s="30"/>
      <c r="M36" s="30"/>
      <c r="N36" s="30"/>
      <c r="O36" s="30"/>
      <c r="P36" s="30"/>
      <c r="Q36" s="30"/>
      <c r="R36" s="30"/>
      <c r="S36" s="30"/>
      <c r="T36" s="30"/>
      <c r="U36" s="30"/>
      <c r="V36" s="30"/>
      <c r="W36" s="30"/>
      <c r="X36" s="31"/>
    </row>
    <row r="37" spans="1:24" x14ac:dyDescent="0.3">
      <c r="A37" s="33"/>
      <c r="B37" s="33"/>
      <c r="C37" s="34"/>
      <c r="D37" s="29"/>
      <c r="E37" s="30"/>
      <c r="F37" s="30"/>
      <c r="G37" s="30"/>
      <c r="H37" s="30"/>
      <c r="I37" s="30"/>
      <c r="J37" s="30"/>
      <c r="K37" s="30"/>
      <c r="L37" s="30"/>
      <c r="M37" s="30"/>
      <c r="N37" s="30"/>
      <c r="O37" s="30"/>
      <c r="P37" s="30"/>
      <c r="Q37" s="30"/>
      <c r="R37" s="30"/>
      <c r="S37" s="30"/>
      <c r="T37" s="30"/>
      <c r="U37" s="30"/>
      <c r="V37" s="30"/>
      <c r="W37" s="30"/>
      <c r="X37" s="31"/>
    </row>
  </sheetData>
  <sheetProtection sheet="1" objects="1" scenarios="1" formatCells="0" formatRows="0" selectLockedCells="1"/>
  <mergeCells count="4">
    <mergeCell ref="A1:X1"/>
    <mergeCell ref="M2:R2"/>
    <mergeCell ref="E4:X4"/>
    <mergeCell ref="D27:X27"/>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d’impact&amp;RArbre des objectifs</oddHeader>
    <oddFooter>&amp;R&amp;G My-SBM</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513C-5CD5-437C-BCFA-FA3BBA38A9BC}">
  <dimension ref="A1:X13"/>
  <sheetViews>
    <sheetView zoomScale="110" zoomScaleNormal="110" workbookViewId="0">
      <pane ySplit="2" topLeftCell="A3" activePane="bottomLeft" state="frozen"/>
      <selection pane="bottomLeft" activeCell="A3" sqref="A3:D3"/>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ht="102" customHeight="1" x14ac:dyDescent="0.3">
      <c r="A1" s="112" t="s">
        <v>166</v>
      </c>
      <c r="B1" s="112"/>
      <c r="C1" s="112"/>
      <c r="D1" s="112"/>
      <c r="E1" s="112"/>
      <c r="F1" s="112"/>
      <c r="G1" s="112"/>
      <c r="H1" s="112"/>
      <c r="I1" s="112"/>
      <c r="J1" s="112"/>
      <c r="K1" s="112"/>
      <c r="L1" s="112"/>
      <c r="M1" s="112"/>
      <c r="N1" s="112"/>
      <c r="O1" s="112"/>
      <c r="P1" s="112"/>
      <c r="Q1" s="112"/>
      <c r="R1" s="112"/>
      <c r="S1" s="112"/>
      <c r="T1" s="112"/>
      <c r="U1" s="112"/>
      <c r="V1" s="112"/>
      <c r="W1" s="112"/>
      <c r="X1" s="112"/>
    </row>
    <row r="2" spans="1:24" x14ac:dyDescent="0.3">
      <c r="A2" s="100" t="s">
        <v>156</v>
      </c>
      <c r="B2" s="100"/>
      <c r="C2" s="100"/>
      <c r="D2" s="100"/>
      <c r="E2" s="100" t="s">
        <v>155</v>
      </c>
      <c r="F2" s="100"/>
      <c r="G2" s="100"/>
      <c r="H2" s="100"/>
      <c r="I2" s="100"/>
      <c r="J2" s="100"/>
      <c r="K2" s="100"/>
      <c r="L2" s="100"/>
      <c r="M2" s="100"/>
      <c r="N2" s="100"/>
      <c r="O2" s="100" t="s">
        <v>150</v>
      </c>
      <c r="P2" s="100"/>
      <c r="Q2" s="100" t="s">
        <v>151</v>
      </c>
      <c r="R2" s="100"/>
      <c r="S2" s="100" t="s">
        <v>152</v>
      </c>
      <c r="T2" s="100"/>
      <c r="U2" s="100" t="s">
        <v>153</v>
      </c>
      <c r="V2" s="100"/>
      <c r="W2" s="100" t="s">
        <v>154</v>
      </c>
      <c r="X2" s="100"/>
    </row>
    <row r="3" spans="1:24" ht="40" customHeight="1" x14ac:dyDescent="0.3">
      <c r="A3" s="99" t="s">
        <v>416</v>
      </c>
      <c r="B3" s="99"/>
      <c r="C3" s="99"/>
      <c r="D3" s="99"/>
      <c r="E3" s="99" t="s">
        <v>206</v>
      </c>
      <c r="F3" s="99"/>
      <c r="G3" s="99"/>
      <c r="H3" s="99"/>
      <c r="I3" s="99"/>
      <c r="J3" s="99"/>
      <c r="K3" s="99"/>
      <c r="L3" s="99"/>
      <c r="M3" s="99"/>
      <c r="N3" s="99"/>
      <c r="O3" s="113" t="s">
        <v>205</v>
      </c>
      <c r="P3" s="113"/>
      <c r="Q3" s="113" t="s">
        <v>205</v>
      </c>
      <c r="R3" s="113"/>
      <c r="S3" s="113" t="s">
        <v>205</v>
      </c>
      <c r="T3" s="113"/>
      <c r="U3" s="113" t="s">
        <v>205</v>
      </c>
      <c r="V3" s="113"/>
      <c r="W3" s="113" t="s">
        <v>205</v>
      </c>
      <c r="X3" s="113"/>
    </row>
    <row r="4" spans="1:24" ht="40" customHeight="1" x14ac:dyDescent="0.3">
      <c r="A4" s="99"/>
      <c r="B4" s="99"/>
      <c r="C4" s="99"/>
      <c r="D4" s="99"/>
      <c r="E4" s="99"/>
      <c r="F4" s="99"/>
      <c r="G4" s="99"/>
      <c r="H4" s="99"/>
      <c r="I4" s="99"/>
      <c r="J4" s="99"/>
      <c r="K4" s="99"/>
      <c r="L4" s="99"/>
      <c r="M4" s="99"/>
      <c r="N4" s="99"/>
      <c r="O4" s="113" t="s">
        <v>157</v>
      </c>
      <c r="P4" s="113"/>
      <c r="Q4" s="113" t="s">
        <v>157</v>
      </c>
      <c r="R4" s="113"/>
      <c r="S4" s="113" t="s">
        <v>157</v>
      </c>
      <c r="T4" s="113"/>
      <c r="U4" s="113" t="s">
        <v>157</v>
      </c>
      <c r="V4" s="113"/>
      <c r="W4" s="113" t="s">
        <v>157</v>
      </c>
      <c r="X4" s="113"/>
    </row>
    <row r="5" spans="1:24" ht="40" customHeight="1" x14ac:dyDescent="0.3">
      <c r="A5" s="99"/>
      <c r="B5" s="99"/>
      <c r="C5" s="99"/>
      <c r="D5" s="99"/>
      <c r="E5" s="99"/>
      <c r="F5" s="99"/>
      <c r="G5" s="99"/>
      <c r="H5" s="99"/>
      <c r="I5" s="99"/>
      <c r="J5" s="99"/>
      <c r="K5" s="99"/>
      <c r="L5" s="99"/>
      <c r="M5" s="99"/>
      <c r="N5" s="99"/>
      <c r="O5" s="113" t="s">
        <v>157</v>
      </c>
      <c r="P5" s="113"/>
      <c r="Q5" s="113" t="s">
        <v>157</v>
      </c>
      <c r="R5" s="113"/>
      <c r="S5" s="113" t="s">
        <v>157</v>
      </c>
      <c r="T5" s="113"/>
      <c r="U5" s="113" t="s">
        <v>157</v>
      </c>
      <c r="V5" s="113"/>
      <c r="W5" s="113" t="s">
        <v>157</v>
      </c>
      <c r="X5" s="113"/>
    </row>
    <row r="6" spans="1:24" ht="40" customHeight="1" x14ac:dyDescent="0.3">
      <c r="A6" s="99"/>
      <c r="B6" s="99"/>
      <c r="C6" s="99"/>
      <c r="D6" s="99"/>
      <c r="E6" s="99"/>
      <c r="F6" s="99"/>
      <c r="G6" s="99"/>
      <c r="H6" s="99"/>
      <c r="I6" s="99"/>
      <c r="J6" s="99"/>
      <c r="K6" s="99"/>
      <c r="L6" s="99"/>
      <c r="M6" s="99"/>
      <c r="N6" s="99"/>
      <c r="O6" s="113" t="s">
        <v>157</v>
      </c>
      <c r="P6" s="113"/>
      <c r="Q6" s="113" t="s">
        <v>157</v>
      </c>
      <c r="R6" s="113"/>
      <c r="S6" s="113" t="s">
        <v>157</v>
      </c>
      <c r="T6" s="113"/>
      <c r="U6" s="113" t="s">
        <v>157</v>
      </c>
      <c r="V6" s="113"/>
      <c r="W6" s="113" t="s">
        <v>157</v>
      </c>
      <c r="X6" s="113"/>
    </row>
    <row r="7" spans="1:24" ht="40" customHeight="1" x14ac:dyDescent="0.3">
      <c r="A7" s="99"/>
      <c r="B7" s="99"/>
      <c r="C7" s="99"/>
      <c r="D7" s="99"/>
      <c r="E7" s="99"/>
      <c r="F7" s="99"/>
      <c r="G7" s="99"/>
      <c r="H7" s="99"/>
      <c r="I7" s="99"/>
      <c r="J7" s="99"/>
      <c r="K7" s="99"/>
      <c r="L7" s="99"/>
      <c r="M7" s="99"/>
      <c r="N7" s="99"/>
      <c r="O7" s="113" t="s">
        <v>157</v>
      </c>
      <c r="P7" s="113"/>
      <c r="Q7" s="113" t="s">
        <v>157</v>
      </c>
      <c r="R7" s="113"/>
      <c r="S7" s="113" t="s">
        <v>157</v>
      </c>
      <c r="T7" s="113"/>
      <c r="U7" s="113" t="s">
        <v>157</v>
      </c>
      <c r="V7" s="113"/>
      <c r="W7" s="113" t="s">
        <v>157</v>
      </c>
      <c r="X7" s="113"/>
    </row>
    <row r="8" spans="1:24" ht="40" customHeight="1" x14ac:dyDescent="0.3">
      <c r="A8" s="99"/>
      <c r="B8" s="99"/>
      <c r="C8" s="99"/>
      <c r="D8" s="99"/>
      <c r="E8" s="99"/>
      <c r="F8" s="99"/>
      <c r="G8" s="99"/>
      <c r="H8" s="99"/>
      <c r="I8" s="99"/>
      <c r="J8" s="99"/>
      <c r="K8" s="99"/>
      <c r="L8" s="99"/>
      <c r="M8" s="99"/>
      <c r="N8" s="99"/>
      <c r="O8" s="113" t="s">
        <v>157</v>
      </c>
      <c r="P8" s="113"/>
      <c r="Q8" s="113" t="s">
        <v>157</v>
      </c>
      <c r="R8" s="113"/>
      <c r="S8" s="113" t="s">
        <v>157</v>
      </c>
      <c r="T8" s="113"/>
      <c r="U8" s="113" t="s">
        <v>157</v>
      </c>
      <c r="V8" s="113"/>
      <c r="W8" s="113" t="s">
        <v>157</v>
      </c>
      <c r="X8" s="113"/>
    </row>
    <row r="9" spans="1:24" ht="40" customHeight="1" x14ac:dyDescent="0.3">
      <c r="A9" s="99"/>
      <c r="B9" s="99"/>
      <c r="C9" s="99"/>
      <c r="D9" s="99"/>
      <c r="E9" s="99"/>
      <c r="F9" s="99"/>
      <c r="G9" s="99"/>
      <c r="H9" s="99"/>
      <c r="I9" s="99"/>
      <c r="J9" s="99"/>
      <c r="K9" s="99"/>
      <c r="L9" s="99"/>
      <c r="M9" s="99"/>
      <c r="N9" s="99"/>
      <c r="O9" s="113" t="s">
        <v>157</v>
      </c>
      <c r="P9" s="113"/>
      <c r="Q9" s="113" t="s">
        <v>157</v>
      </c>
      <c r="R9" s="113"/>
      <c r="S9" s="113" t="s">
        <v>157</v>
      </c>
      <c r="T9" s="113"/>
      <c r="U9" s="113" t="s">
        <v>157</v>
      </c>
      <c r="V9" s="113"/>
      <c r="W9" s="113" t="s">
        <v>157</v>
      </c>
      <c r="X9" s="113"/>
    </row>
    <row r="10" spans="1:24" ht="40" customHeight="1" x14ac:dyDescent="0.3">
      <c r="A10" s="99"/>
      <c r="B10" s="99"/>
      <c r="C10" s="99"/>
      <c r="D10" s="99"/>
      <c r="E10" s="99"/>
      <c r="F10" s="99"/>
      <c r="G10" s="99"/>
      <c r="H10" s="99"/>
      <c r="I10" s="99"/>
      <c r="J10" s="99"/>
      <c r="K10" s="99"/>
      <c r="L10" s="99"/>
      <c r="M10" s="99"/>
      <c r="N10" s="99"/>
      <c r="O10" s="113" t="s">
        <v>157</v>
      </c>
      <c r="P10" s="113"/>
      <c r="Q10" s="113" t="s">
        <v>157</v>
      </c>
      <c r="R10" s="113"/>
      <c r="S10" s="113" t="s">
        <v>157</v>
      </c>
      <c r="T10" s="113"/>
      <c r="U10" s="113" t="s">
        <v>157</v>
      </c>
      <c r="V10" s="113"/>
      <c r="W10" s="113" t="s">
        <v>157</v>
      </c>
      <c r="X10" s="113"/>
    </row>
    <row r="11" spans="1:24" ht="40" customHeight="1" x14ac:dyDescent="0.3">
      <c r="A11" s="99"/>
      <c r="B11" s="99"/>
      <c r="C11" s="99"/>
      <c r="D11" s="99"/>
      <c r="E11" s="99"/>
      <c r="F11" s="99"/>
      <c r="G11" s="99"/>
      <c r="H11" s="99"/>
      <c r="I11" s="99"/>
      <c r="J11" s="99"/>
      <c r="K11" s="99"/>
      <c r="L11" s="99"/>
      <c r="M11" s="99"/>
      <c r="N11" s="99"/>
      <c r="O11" s="113" t="s">
        <v>157</v>
      </c>
      <c r="P11" s="113"/>
      <c r="Q11" s="113" t="s">
        <v>157</v>
      </c>
      <c r="R11" s="113"/>
      <c r="S11" s="113" t="s">
        <v>157</v>
      </c>
      <c r="T11" s="113"/>
      <c r="U11" s="113" t="s">
        <v>157</v>
      </c>
      <c r="V11" s="113"/>
      <c r="W11" s="113" t="s">
        <v>157</v>
      </c>
      <c r="X11" s="113"/>
    </row>
    <row r="12" spans="1:24" ht="40" customHeight="1" x14ac:dyDescent="0.3">
      <c r="A12" s="99"/>
      <c r="B12" s="99"/>
      <c r="C12" s="99"/>
      <c r="D12" s="99"/>
      <c r="E12" s="99"/>
      <c r="F12" s="99"/>
      <c r="G12" s="99"/>
      <c r="H12" s="99"/>
      <c r="I12" s="99"/>
      <c r="J12" s="99"/>
      <c r="K12" s="99"/>
      <c r="L12" s="99"/>
      <c r="M12" s="99"/>
      <c r="N12" s="99"/>
      <c r="O12" s="113" t="s">
        <v>157</v>
      </c>
      <c r="P12" s="113"/>
      <c r="Q12" s="113" t="s">
        <v>157</v>
      </c>
      <c r="R12" s="113"/>
      <c r="S12" s="113" t="s">
        <v>157</v>
      </c>
      <c r="T12" s="113"/>
      <c r="U12" s="113" t="s">
        <v>157</v>
      </c>
      <c r="V12" s="113"/>
      <c r="W12" s="113" t="s">
        <v>157</v>
      </c>
      <c r="X12" s="113"/>
    </row>
    <row r="13" spans="1:24" ht="40" customHeight="1" x14ac:dyDescent="0.3">
      <c r="A13" s="99"/>
      <c r="B13" s="99"/>
      <c r="C13" s="99"/>
      <c r="D13" s="99"/>
      <c r="E13" s="99"/>
      <c r="F13" s="99"/>
      <c r="G13" s="99"/>
      <c r="H13" s="99"/>
      <c r="I13" s="99"/>
      <c r="J13" s="99"/>
      <c r="K13" s="99"/>
      <c r="L13" s="99"/>
      <c r="M13" s="99"/>
      <c r="N13" s="99"/>
      <c r="O13" s="113" t="s">
        <v>157</v>
      </c>
      <c r="P13" s="113"/>
      <c r="Q13" s="113" t="s">
        <v>157</v>
      </c>
      <c r="R13" s="113"/>
      <c r="S13" s="113" t="s">
        <v>157</v>
      </c>
      <c r="T13" s="113"/>
      <c r="U13" s="113" t="s">
        <v>157</v>
      </c>
      <c r="V13" s="113"/>
      <c r="W13" s="113" t="s">
        <v>157</v>
      </c>
      <c r="X13" s="113"/>
    </row>
  </sheetData>
  <sheetProtection sheet="1" objects="1" scenarios="1" formatCells="0" formatRows="0" selectLockedCells="1"/>
  <mergeCells count="85">
    <mergeCell ref="A12:D12"/>
    <mergeCell ref="E12:N12"/>
    <mergeCell ref="O12:P12"/>
    <mergeCell ref="Q12:R12"/>
    <mergeCell ref="S12:T12"/>
    <mergeCell ref="A13:D13"/>
    <mergeCell ref="E13:N13"/>
    <mergeCell ref="O13:P13"/>
    <mergeCell ref="Q13:R13"/>
    <mergeCell ref="S13:T13"/>
    <mergeCell ref="E11:N11"/>
    <mergeCell ref="O11:P11"/>
    <mergeCell ref="Q11:R11"/>
    <mergeCell ref="S11:T11"/>
    <mergeCell ref="W13:X13"/>
    <mergeCell ref="U13:V13"/>
    <mergeCell ref="W11:X11"/>
    <mergeCell ref="U12:V12"/>
    <mergeCell ref="W12:X12"/>
    <mergeCell ref="U11:V11"/>
    <mergeCell ref="U10:V10"/>
    <mergeCell ref="W10:X10"/>
    <mergeCell ref="A9:D9"/>
    <mergeCell ref="E9:N9"/>
    <mergeCell ref="O9:P9"/>
    <mergeCell ref="Q9:R9"/>
    <mergeCell ref="S9:T9"/>
    <mergeCell ref="U9:V9"/>
    <mergeCell ref="A10:D10"/>
    <mergeCell ref="E10:N10"/>
    <mergeCell ref="O10:P10"/>
    <mergeCell ref="Q10:R10"/>
    <mergeCell ref="S10:T10"/>
    <mergeCell ref="A11:D11"/>
    <mergeCell ref="W7:X7"/>
    <mergeCell ref="A8:D8"/>
    <mergeCell ref="E8:N8"/>
    <mergeCell ref="O8:P8"/>
    <mergeCell ref="Q8:R8"/>
    <mergeCell ref="S8:T8"/>
    <mergeCell ref="U8:V8"/>
    <mergeCell ref="W8:X8"/>
    <mergeCell ref="A7:D7"/>
    <mergeCell ref="E7:N7"/>
    <mergeCell ref="O7:P7"/>
    <mergeCell ref="Q7:R7"/>
    <mergeCell ref="S7:T7"/>
    <mergeCell ref="U7:V7"/>
    <mergeCell ref="W9:X9"/>
    <mergeCell ref="W5:X5"/>
    <mergeCell ref="A6:D6"/>
    <mergeCell ref="E6:N6"/>
    <mergeCell ref="O6:P6"/>
    <mergeCell ref="Q6:R6"/>
    <mergeCell ref="S6:T6"/>
    <mergeCell ref="U6:V6"/>
    <mergeCell ref="W6:X6"/>
    <mergeCell ref="A5:D5"/>
    <mergeCell ref="E5:N5"/>
    <mergeCell ref="O5:P5"/>
    <mergeCell ref="Q5:R5"/>
    <mergeCell ref="S5:T5"/>
    <mergeCell ref="U5:V5"/>
    <mergeCell ref="W3:X3"/>
    <mergeCell ref="A4:D4"/>
    <mergeCell ref="E4:N4"/>
    <mergeCell ref="O4:P4"/>
    <mergeCell ref="Q4:R4"/>
    <mergeCell ref="S4:T4"/>
    <mergeCell ref="U4:V4"/>
    <mergeCell ref="W4:X4"/>
    <mergeCell ref="A3:D3"/>
    <mergeCell ref="E3:N3"/>
    <mergeCell ref="O3:P3"/>
    <mergeCell ref="Q3:R3"/>
    <mergeCell ref="S3:T3"/>
    <mergeCell ref="U3:V3"/>
    <mergeCell ref="A1:X1"/>
    <mergeCell ref="A2:D2"/>
    <mergeCell ref="E2:N2"/>
    <mergeCell ref="O2:P2"/>
    <mergeCell ref="Q2:R2"/>
    <mergeCell ref="S2:T2"/>
    <mergeCell ref="U2:V2"/>
    <mergeCell ref="W2:X2"/>
  </mergeCells>
  <dataValidations count="1">
    <dataValidation type="list" allowBlank="1" showInputMessage="1" showErrorMessage="1" sqref="O3:X13" xr:uid="{AC73AAD5-64C5-4EFF-8EA9-67B7FECF0988}">
      <formula1>"Oui,Non"</formula1>
    </dataValidation>
  </dataValidation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d’impact&amp;RObjectifs SMART</oddHeader>
    <oddFooter>&amp;R&amp;G My-SBM</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550A7-9922-4B71-846D-72662195D1BE}">
  <dimension ref="A1:Z26"/>
  <sheetViews>
    <sheetView zoomScale="110" zoomScaleNormal="110" workbookViewId="0">
      <pane xSplit="4" ySplit="5" topLeftCell="E6" activePane="bottomRight" state="frozen"/>
      <selection pane="topRight" activeCell="E1" sqref="E1"/>
      <selection pane="bottomLeft" activeCell="A6" sqref="A6"/>
      <selection pane="bottomRight" activeCell="A7" sqref="A7"/>
    </sheetView>
  </sheetViews>
  <sheetFormatPr baseColWidth="10" defaultColWidth="3.6328125" defaultRowHeight="13" x14ac:dyDescent="0.3"/>
  <cols>
    <col min="1" max="24" width="5.6328125" style="7" customWidth="1"/>
    <col min="25" max="25" width="3.6328125" style="7"/>
    <col min="26" max="26" width="11.54296875" style="7" hidden="1" customWidth="1"/>
    <col min="27" max="76" width="10.81640625" style="7" customWidth="1"/>
    <col min="77" max="16384" width="3.6328125" style="7"/>
  </cols>
  <sheetData>
    <row r="1" spans="1:26" ht="98.5" customHeight="1" x14ac:dyDescent="0.3">
      <c r="A1" s="98" t="s">
        <v>221</v>
      </c>
      <c r="B1" s="98"/>
      <c r="C1" s="98"/>
      <c r="D1" s="98"/>
      <c r="E1" s="98"/>
      <c r="F1" s="98"/>
      <c r="G1" s="98"/>
      <c r="H1" s="98"/>
      <c r="I1" s="98"/>
      <c r="J1" s="98"/>
      <c r="K1" s="98"/>
      <c r="L1" s="98"/>
      <c r="M1" s="98"/>
      <c r="N1" s="98"/>
      <c r="O1" s="98"/>
      <c r="P1" s="98"/>
      <c r="Q1" s="98"/>
      <c r="R1" s="98"/>
      <c r="S1" s="98"/>
      <c r="T1" s="98"/>
      <c r="U1" s="98"/>
      <c r="V1" s="98"/>
      <c r="W1" s="98"/>
      <c r="X1" s="98"/>
    </row>
    <row r="2" spans="1:26" ht="13" customHeight="1" x14ac:dyDescent="0.3">
      <c r="B2" s="9"/>
      <c r="C2" s="9"/>
      <c r="D2" s="9"/>
      <c r="I2" s="10" t="s">
        <v>167</v>
      </c>
      <c r="L2" s="114"/>
      <c r="M2" s="115"/>
      <c r="N2" s="115"/>
      <c r="O2" s="115"/>
      <c r="P2" s="115"/>
      <c r="Q2" s="116"/>
    </row>
    <row r="3" spans="1:26" ht="33" customHeight="1" x14ac:dyDescent="0.3">
      <c r="B3" s="9"/>
      <c r="C3" s="9"/>
      <c r="D3" s="9"/>
      <c r="I3" s="12" t="s">
        <v>169</v>
      </c>
      <c r="L3" s="108"/>
      <c r="M3" s="109"/>
      <c r="N3" s="109"/>
      <c r="O3" s="109"/>
      <c r="P3" s="109"/>
      <c r="Q3" s="109"/>
      <c r="R3" s="109"/>
      <c r="S3" s="109"/>
      <c r="T3" s="109"/>
      <c r="U3" s="109"/>
      <c r="V3" s="109"/>
      <c r="W3" s="109"/>
      <c r="X3" s="110"/>
    </row>
    <row r="4" spans="1:26" ht="13" customHeight="1" x14ac:dyDescent="0.3">
      <c r="A4" s="10"/>
      <c r="B4" s="9"/>
      <c r="C4" s="9"/>
      <c r="D4" s="9"/>
      <c r="H4" s="21"/>
      <c r="I4" s="21"/>
      <c r="J4" s="21"/>
      <c r="K4" s="21"/>
      <c r="L4" s="21"/>
      <c r="M4" s="21"/>
    </row>
    <row r="5" spans="1:26" x14ac:dyDescent="0.3">
      <c r="A5" s="20" t="s">
        <v>144</v>
      </c>
      <c r="B5" s="20" t="s">
        <v>145</v>
      </c>
      <c r="C5" s="20" t="s">
        <v>146</v>
      </c>
      <c r="D5" s="20" t="s">
        <v>147</v>
      </c>
      <c r="E5" s="100" t="s">
        <v>168</v>
      </c>
      <c r="F5" s="100"/>
      <c r="G5" s="100"/>
      <c r="H5" s="100"/>
      <c r="I5" s="100"/>
      <c r="J5" s="100"/>
      <c r="K5" s="100"/>
      <c r="L5" s="100"/>
      <c r="M5" s="100"/>
      <c r="N5" s="100"/>
      <c r="O5" s="100"/>
      <c r="P5" s="100"/>
      <c r="Q5" s="100"/>
      <c r="R5" s="100"/>
      <c r="S5" s="100"/>
      <c r="T5" s="100"/>
      <c r="U5" s="100"/>
      <c r="V5" s="100"/>
      <c r="W5" s="100"/>
      <c r="X5" s="100"/>
    </row>
    <row r="6" spans="1:26" ht="13" customHeight="1" x14ac:dyDescent="0.3">
      <c r="A6" s="25" t="s">
        <v>207</v>
      </c>
      <c r="B6" s="25"/>
      <c r="C6" s="25"/>
      <c r="D6" s="25"/>
      <c r="E6" s="26"/>
      <c r="F6" s="27"/>
      <c r="G6" s="27"/>
      <c r="H6" s="27"/>
      <c r="I6" s="27"/>
      <c r="J6" s="27"/>
      <c r="K6" s="27"/>
      <c r="L6" s="27"/>
      <c r="M6" s="27"/>
      <c r="N6" s="27"/>
      <c r="O6" s="27"/>
      <c r="P6" s="27"/>
      <c r="Q6" s="27"/>
      <c r="R6" s="27"/>
      <c r="S6" s="27"/>
      <c r="T6" s="27"/>
      <c r="U6" s="27"/>
      <c r="V6" s="27"/>
      <c r="W6" s="27"/>
      <c r="X6" s="28"/>
      <c r="Z6" s="7" t="str">
        <f>IF(A6 &lt;&gt;"",A6,IF(B6 &lt;&gt;"",B6,IF(C6 &lt;&gt;"",C6,IF(D6 &lt;&gt;"",D6,""))))</f>
        <v>Assembler le livrable (exemple)</v>
      </c>
    </row>
    <row r="7" spans="1:26" ht="13" customHeight="1" x14ac:dyDescent="0.3">
      <c r="A7" s="25"/>
      <c r="B7" s="25" t="s">
        <v>208</v>
      </c>
      <c r="C7" s="25"/>
      <c r="D7" s="25"/>
      <c r="E7" s="29"/>
      <c r="F7" s="30"/>
      <c r="G7" s="30"/>
      <c r="H7" s="30"/>
      <c r="I7" s="30"/>
      <c r="J7" s="30"/>
      <c r="K7" s="30"/>
      <c r="L7" s="30"/>
      <c r="M7" s="30"/>
      <c r="N7" s="30"/>
      <c r="O7" s="30"/>
      <c r="P7" s="30"/>
      <c r="Q7" s="30"/>
      <c r="R7" s="30"/>
      <c r="S7" s="30"/>
      <c r="T7" s="30"/>
      <c r="U7" s="30"/>
      <c r="V7" s="30"/>
      <c r="W7" s="30"/>
      <c r="X7" s="31"/>
      <c r="Z7" s="7" t="str">
        <f t="shared" ref="Z7:Z25" si="0">IF(A7 &lt;&gt;"",A7,IF(B7 &lt;&gt;"",B7,IF(C7 &lt;&gt;"",C7,IF(D7 &lt;&gt;"",D7,""))))</f>
        <v>Faire le sous-livrable (exemple)</v>
      </c>
    </row>
    <row r="8" spans="1:26" ht="13" customHeight="1" x14ac:dyDescent="0.3">
      <c r="A8" s="25"/>
      <c r="B8" s="25"/>
      <c r="C8" s="25" t="s">
        <v>209</v>
      </c>
      <c r="D8" s="25"/>
      <c r="E8" s="29"/>
      <c r="F8" s="30"/>
      <c r="G8" s="30"/>
      <c r="H8" s="30"/>
      <c r="I8" s="30"/>
      <c r="J8" s="30"/>
      <c r="K8" s="30"/>
      <c r="L8" s="30"/>
      <c r="M8" s="30"/>
      <c r="N8" s="30"/>
      <c r="O8" s="30"/>
      <c r="P8" s="30"/>
      <c r="Q8" s="30"/>
      <c r="R8" s="30"/>
      <c r="S8" s="30"/>
      <c r="T8" s="30"/>
      <c r="U8" s="30"/>
      <c r="V8" s="30"/>
      <c r="W8" s="30"/>
      <c r="X8" s="31"/>
      <c r="Z8" s="7" t="str">
        <f t="shared" si="0"/>
        <v>Construire le sous-sous-livrable (exemple)</v>
      </c>
    </row>
    <row r="9" spans="1:26" ht="13" customHeight="1" x14ac:dyDescent="0.3">
      <c r="A9" s="25" t="s">
        <v>190</v>
      </c>
      <c r="B9" s="25"/>
      <c r="C9" s="25"/>
      <c r="D9" s="25"/>
      <c r="E9" s="29"/>
      <c r="F9" s="30"/>
      <c r="G9" s="30"/>
      <c r="H9" s="30"/>
      <c r="I9" s="30"/>
      <c r="J9" s="30"/>
      <c r="K9" s="30"/>
      <c r="L9" s="30"/>
      <c r="M9" s="30"/>
      <c r="N9" s="30"/>
      <c r="O9" s="30"/>
      <c r="P9" s="30"/>
      <c r="Q9" s="30"/>
      <c r="R9" s="30"/>
      <c r="S9" s="30"/>
      <c r="T9" s="30"/>
      <c r="U9" s="30"/>
      <c r="V9" s="30"/>
      <c r="W9" s="30"/>
      <c r="X9" s="31"/>
      <c r="Z9" s="7" t="str">
        <f t="shared" si="0"/>
        <v>Efface ces exemples</v>
      </c>
    </row>
    <row r="10" spans="1:26" ht="13" customHeight="1" x14ac:dyDescent="0.3">
      <c r="A10" s="25"/>
      <c r="B10" s="25"/>
      <c r="C10" s="25"/>
      <c r="D10" s="25"/>
      <c r="E10" s="29"/>
      <c r="F10" s="30"/>
      <c r="G10" s="30"/>
      <c r="H10" s="30"/>
      <c r="I10" s="30"/>
      <c r="J10" s="30"/>
      <c r="K10" s="30"/>
      <c r="L10" s="30"/>
      <c r="M10" s="30"/>
      <c r="N10" s="30"/>
      <c r="O10" s="30"/>
      <c r="P10" s="30"/>
      <c r="Q10" s="30"/>
      <c r="R10" s="30"/>
      <c r="S10" s="30"/>
      <c r="T10" s="30"/>
      <c r="U10" s="30"/>
      <c r="V10" s="30"/>
      <c r="W10" s="30"/>
      <c r="X10" s="31"/>
      <c r="Z10" s="7" t="str">
        <f t="shared" si="0"/>
        <v/>
      </c>
    </row>
    <row r="11" spans="1:26" ht="13" customHeight="1" x14ac:dyDescent="0.3">
      <c r="A11" s="25"/>
      <c r="B11" s="25"/>
      <c r="C11" s="25"/>
      <c r="D11" s="25"/>
      <c r="E11" s="29"/>
      <c r="F11" s="30"/>
      <c r="G11" s="30"/>
      <c r="H11" s="30"/>
      <c r="I11" s="30"/>
      <c r="J11" s="30"/>
      <c r="K11" s="30"/>
      <c r="L11" s="30"/>
      <c r="M11" s="30"/>
      <c r="N11" s="30"/>
      <c r="O11" s="30"/>
      <c r="P11" s="30"/>
      <c r="Q11" s="30"/>
      <c r="R11" s="30"/>
      <c r="S11" s="30"/>
      <c r="T11" s="30"/>
      <c r="U11" s="30"/>
      <c r="V11" s="30"/>
      <c r="W11" s="30"/>
      <c r="X11" s="31"/>
      <c r="Z11" s="7" t="str">
        <f t="shared" si="0"/>
        <v/>
      </c>
    </row>
    <row r="12" spans="1:26" ht="13" customHeight="1" x14ac:dyDescent="0.3">
      <c r="A12" s="25"/>
      <c r="B12" s="25"/>
      <c r="C12" s="25"/>
      <c r="D12" s="25"/>
      <c r="E12" s="29"/>
      <c r="F12" s="30"/>
      <c r="G12" s="30"/>
      <c r="H12" s="30"/>
      <c r="I12" s="30"/>
      <c r="J12" s="30"/>
      <c r="K12" s="30"/>
      <c r="L12" s="30"/>
      <c r="M12" s="30"/>
      <c r="N12" s="30"/>
      <c r="O12" s="30"/>
      <c r="P12" s="30"/>
      <c r="Q12" s="30"/>
      <c r="R12" s="30"/>
      <c r="S12" s="30"/>
      <c r="T12" s="30"/>
      <c r="U12" s="30"/>
      <c r="V12" s="30"/>
      <c r="W12" s="30"/>
      <c r="X12" s="31"/>
      <c r="Z12" s="7" t="str">
        <f t="shared" si="0"/>
        <v/>
      </c>
    </row>
    <row r="13" spans="1:26" ht="13" customHeight="1" x14ac:dyDescent="0.3">
      <c r="A13" s="25"/>
      <c r="B13" s="25"/>
      <c r="C13" s="25"/>
      <c r="D13" s="25"/>
      <c r="E13" s="29"/>
      <c r="F13" s="30"/>
      <c r="G13" s="30"/>
      <c r="H13" s="30"/>
      <c r="I13" s="30"/>
      <c r="J13" s="30"/>
      <c r="K13" s="30"/>
      <c r="L13" s="30"/>
      <c r="M13" s="30"/>
      <c r="N13" s="30"/>
      <c r="O13" s="30"/>
      <c r="P13" s="30"/>
      <c r="Q13" s="30"/>
      <c r="R13" s="30"/>
      <c r="S13" s="30"/>
      <c r="T13" s="30"/>
      <c r="U13" s="30"/>
      <c r="V13" s="30"/>
      <c r="W13" s="30"/>
      <c r="X13" s="31"/>
      <c r="Z13" s="7" t="str">
        <f t="shared" si="0"/>
        <v/>
      </c>
    </row>
    <row r="14" spans="1:26" ht="13" customHeight="1" x14ac:dyDescent="0.3">
      <c r="A14" s="25"/>
      <c r="B14" s="25"/>
      <c r="C14" s="25"/>
      <c r="D14" s="25"/>
      <c r="E14" s="29"/>
      <c r="F14" s="30"/>
      <c r="G14" s="30"/>
      <c r="H14" s="30"/>
      <c r="I14" s="30"/>
      <c r="J14" s="30"/>
      <c r="K14" s="30"/>
      <c r="L14" s="30"/>
      <c r="M14" s="30"/>
      <c r="N14" s="30"/>
      <c r="O14" s="30"/>
      <c r="P14" s="30"/>
      <c r="Q14" s="30"/>
      <c r="R14" s="30"/>
      <c r="S14" s="30"/>
      <c r="T14" s="30"/>
      <c r="U14" s="30"/>
      <c r="V14" s="30"/>
      <c r="W14" s="30"/>
      <c r="X14" s="31"/>
      <c r="Z14" s="7" t="str">
        <f t="shared" si="0"/>
        <v/>
      </c>
    </row>
    <row r="15" spans="1:26" ht="13" customHeight="1" x14ac:dyDescent="0.3">
      <c r="A15" s="25"/>
      <c r="B15" s="25"/>
      <c r="C15" s="25"/>
      <c r="D15" s="25"/>
      <c r="E15" s="29"/>
      <c r="F15" s="30"/>
      <c r="G15" s="30"/>
      <c r="H15" s="30"/>
      <c r="I15" s="30"/>
      <c r="J15" s="30"/>
      <c r="K15" s="30"/>
      <c r="L15" s="30"/>
      <c r="M15" s="30"/>
      <c r="N15" s="30"/>
      <c r="O15" s="30"/>
      <c r="P15" s="30"/>
      <c r="Q15" s="30"/>
      <c r="R15" s="30"/>
      <c r="S15" s="30"/>
      <c r="T15" s="30"/>
      <c r="U15" s="30"/>
      <c r="V15" s="30"/>
      <c r="W15" s="30"/>
      <c r="X15" s="31"/>
      <c r="Z15" s="7" t="str">
        <f t="shared" si="0"/>
        <v/>
      </c>
    </row>
    <row r="16" spans="1:26" ht="13" customHeight="1" x14ac:dyDescent="0.3">
      <c r="A16" s="25"/>
      <c r="B16" s="25"/>
      <c r="C16" s="25"/>
      <c r="D16" s="25"/>
      <c r="E16" s="29"/>
      <c r="F16" s="30"/>
      <c r="G16" s="30"/>
      <c r="H16" s="30"/>
      <c r="I16" s="30"/>
      <c r="J16" s="30"/>
      <c r="K16" s="30"/>
      <c r="L16" s="30"/>
      <c r="M16" s="30"/>
      <c r="N16" s="30"/>
      <c r="O16" s="30"/>
      <c r="P16" s="30"/>
      <c r="Q16" s="30"/>
      <c r="R16" s="30"/>
      <c r="S16" s="30"/>
      <c r="T16" s="30"/>
      <c r="U16" s="30"/>
      <c r="V16" s="30"/>
      <c r="W16" s="30"/>
      <c r="X16" s="31"/>
      <c r="Z16" s="7" t="str">
        <f t="shared" si="0"/>
        <v/>
      </c>
    </row>
    <row r="17" spans="1:26" ht="13" customHeight="1" x14ac:dyDescent="0.3">
      <c r="A17" s="25"/>
      <c r="B17" s="25"/>
      <c r="C17" s="25"/>
      <c r="D17" s="25"/>
      <c r="E17" s="29"/>
      <c r="F17" s="30"/>
      <c r="G17" s="30"/>
      <c r="H17" s="30"/>
      <c r="I17" s="30"/>
      <c r="J17" s="30"/>
      <c r="K17" s="30"/>
      <c r="L17" s="30"/>
      <c r="M17" s="30"/>
      <c r="N17" s="30"/>
      <c r="O17" s="30"/>
      <c r="P17" s="30"/>
      <c r="Q17" s="30"/>
      <c r="R17" s="30"/>
      <c r="S17" s="30"/>
      <c r="T17" s="30"/>
      <c r="U17" s="30"/>
      <c r="V17" s="30"/>
      <c r="W17" s="30"/>
      <c r="X17" s="31"/>
      <c r="Z17" s="7" t="str">
        <f t="shared" si="0"/>
        <v/>
      </c>
    </row>
    <row r="18" spans="1:26" ht="13" customHeight="1" x14ac:dyDescent="0.3">
      <c r="A18" s="25"/>
      <c r="B18" s="25"/>
      <c r="C18" s="25"/>
      <c r="D18" s="25"/>
      <c r="E18" s="29"/>
      <c r="F18" s="30"/>
      <c r="G18" s="30"/>
      <c r="H18" s="30"/>
      <c r="I18" s="30"/>
      <c r="J18" s="30"/>
      <c r="K18" s="30"/>
      <c r="L18" s="30"/>
      <c r="M18" s="30"/>
      <c r="N18" s="30"/>
      <c r="O18" s="30"/>
      <c r="P18" s="30"/>
      <c r="Q18" s="30"/>
      <c r="R18" s="30"/>
      <c r="S18" s="30"/>
      <c r="T18" s="30"/>
      <c r="U18" s="30"/>
      <c r="V18" s="30"/>
      <c r="W18" s="30"/>
      <c r="X18" s="31"/>
      <c r="Z18" s="7" t="str">
        <f t="shared" si="0"/>
        <v/>
      </c>
    </row>
    <row r="19" spans="1:26" ht="13" customHeight="1" x14ac:dyDescent="0.3">
      <c r="A19" s="25"/>
      <c r="B19" s="25"/>
      <c r="C19" s="25"/>
      <c r="D19" s="25"/>
      <c r="E19" s="29"/>
      <c r="F19" s="30"/>
      <c r="G19" s="30"/>
      <c r="H19" s="30"/>
      <c r="I19" s="30"/>
      <c r="J19" s="30"/>
      <c r="K19" s="30"/>
      <c r="L19" s="30"/>
      <c r="M19" s="30"/>
      <c r="N19" s="30"/>
      <c r="O19" s="30"/>
      <c r="P19" s="30"/>
      <c r="Q19" s="30"/>
      <c r="R19" s="30"/>
      <c r="S19" s="30"/>
      <c r="T19" s="30"/>
      <c r="U19" s="30"/>
      <c r="V19" s="30"/>
      <c r="W19" s="30"/>
      <c r="X19" s="31"/>
      <c r="Z19" s="7" t="str">
        <f t="shared" si="0"/>
        <v/>
      </c>
    </row>
    <row r="20" spans="1:26" ht="13" customHeight="1" x14ac:dyDescent="0.3">
      <c r="A20" s="25"/>
      <c r="B20" s="25"/>
      <c r="C20" s="25"/>
      <c r="D20" s="25"/>
      <c r="E20" s="29"/>
      <c r="F20" s="30"/>
      <c r="G20" s="30"/>
      <c r="H20" s="30"/>
      <c r="I20" s="30"/>
      <c r="J20" s="30"/>
      <c r="K20" s="30"/>
      <c r="L20" s="30"/>
      <c r="M20" s="30"/>
      <c r="N20" s="30"/>
      <c r="O20" s="30"/>
      <c r="P20" s="30"/>
      <c r="Q20" s="30"/>
      <c r="R20" s="30"/>
      <c r="S20" s="30"/>
      <c r="T20" s="30"/>
      <c r="U20" s="30"/>
      <c r="V20" s="30"/>
      <c r="W20" s="30"/>
      <c r="X20" s="31"/>
      <c r="Z20" s="7" t="str">
        <f t="shared" si="0"/>
        <v/>
      </c>
    </row>
    <row r="21" spans="1:26" ht="13" customHeight="1" x14ac:dyDescent="0.3">
      <c r="A21" s="25"/>
      <c r="B21" s="25"/>
      <c r="C21" s="25"/>
      <c r="D21" s="25"/>
      <c r="E21" s="29"/>
      <c r="F21" s="30"/>
      <c r="G21" s="30"/>
      <c r="H21" s="30"/>
      <c r="I21" s="30"/>
      <c r="J21" s="30"/>
      <c r="K21" s="30"/>
      <c r="L21" s="30"/>
      <c r="M21" s="30"/>
      <c r="N21" s="30"/>
      <c r="O21" s="30"/>
      <c r="P21" s="30"/>
      <c r="Q21" s="30"/>
      <c r="R21" s="30"/>
      <c r="S21" s="30"/>
      <c r="T21" s="30"/>
      <c r="U21" s="30"/>
      <c r="V21" s="30"/>
      <c r="W21" s="30"/>
      <c r="X21" s="31"/>
      <c r="Z21" s="7" t="str">
        <f t="shared" si="0"/>
        <v/>
      </c>
    </row>
    <row r="22" spans="1:26" ht="13" customHeight="1" x14ac:dyDescent="0.3">
      <c r="A22" s="25"/>
      <c r="B22" s="25"/>
      <c r="C22" s="25"/>
      <c r="D22" s="25"/>
      <c r="E22" s="29"/>
      <c r="F22" s="30"/>
      <c r="G22" s="30"/>
      <c r="H22" s="30"/>
      <c r="I22" s="30"/>
      <c r="J22" s="30"/>
      <c r="K22" s="30"/>
      <c r="L22" s="30"/>
      <c r="M22" s="30"/>
      <c r="N22" s="30"/>
      <c r="O22" s="30"/>
      <c r="P22" s="30"/>
      <c r="Q22" s="30"/>
      <c r="R22" s="30"/>
      <c r="S22" s="30"/>
      <c r="T22" s="30"/>
      <c r="U22" s="30"/>
      <c r="V22" s="30"/>
      <c r="W22" s="30"/>
      <c r="X22" s="31"/>
      <c r="Z22" s="7" t="str">
        <f t="shared" si="0"/>
        <v/>
      </c>
    </row>
    <row r="23" spans="1:26" ht="13" customHeight="1" x14ac:dyDescent="0.3">
      <c r="A23" s="25"/>
      <c r="B23" s="25"/>
      <c r="C23" s="25"/>
      <c r="D23" s="25"/>
      <c r="E23" s="29"/>
      <c r="F23" s="30"/>
      <c r="G23" s="30"/>
      <c r="H23" s="30"/>
      <c r="I23" s="30"/>
      <c r="J23" s="30"/>
      <c r="K23" s="30"/>
      <c r="L23" s="30"/>
      <c r="M23" s="30"/>
      <c r="N23" s="30"/>
      <c r="O23" s="30"/>
      <c r="P23" s="30"/>
      <c r="Q23" s="30"/>
      <c r="R23" s="30"/>
      <c r="S23" s="30"/>
      <c r="T23" s="30"/>
      <c r="U23" s="30"/>
      <c r="V23" s="30"/>
      <c r="W23" s="30"/>
      <c r="X23" s="31"/>
      <c r="Z23" s="7" t="str">
        <f t="shared" si="0"/>
        <v/>
      </c>
    </row>
    <row r="24" spans="1:26" ht="13" customHeight="1" x14ac:dyDescent="0.3">
      <c r="A24" s="25"/>
      <c r="B24" s="25"/>
      <c r="C24" s="25"/>
      <c r="D24" s="25"/>
      <c r="E24" s="29"/>
      <c r="F24" s="30"/>
      <c r="G24" s="30"/>
      <c r="H24" s="30"/>
      <c r="I24" s="30"/>
      <c r="J24" s="30"/>
      <c r="K24" s="30"/>
      <c r="L24" s="30"/>
      <c r="M24" s="30"/>
      <c r="N24" s="30"/>
      <c r="O24" s="30"/>
      <c r="P24" s="30"/>
      <c r="Q24" s="30"/>
      <c r="R24" s="30"/>
      <c r="S24" s="30"/>
      <c r="T24" s="30"/>
      <c r="U24" s="30"/>
      <c r="V24" s="30"/>
      <c r="W24" s="30"/>
      <c r="X24" s="31"/>
      <c r="Z24" s="7" t="str">
        <f t="shared" si="0"/>
        <v/>
      </c>
    </row>
    <row r="25" spans="1:26" ht="13" customHeight="1" x14ac:dyDescent="0.3">
      <c r="A25" s="25"/>
      <c r="B25" s="25"/>
      <c r="C25" s="25"/>
      <c r="D25" s="25"/>
      <c r="E25" s="29"/>
      <c r="F25" s="30"/>
      <c r="G25" s="30"/>
      <c r="H25" s="30"/>
      <c r="I25" s="30"/>
      <c r="J25" s="30"/>
      <c r="K25" s="30"/>
      <c r="L25" s="30"/>
      <c r="M25" s="30"/>
      <c r="N25" s="30"/>
      <c r="O25" s="30"/>
      <c r="P25" s="30"/>
      <c r="Q25" s="30"/>
      <c r="R25" s="30"/>
      <c r="S25" s="30"/>
      <c r="T25" s="30"/>
      <c r="U25" s="30"/>
      <c r="V25" s="30"/>
      <c r="W25" s="30"/>
      <c r="X25" s="31"/>
      <c r="Z25" s="7" t="str">
        <f t="shared" si="0"/>
        <v/>
      </c>
    </row>
    <row r="26" spans="1:26" x14ac:dyDescent="0.3">
      <c r="A26" s="11"/>
      <c r="B26" s="11"/>
      <c r="C26" s="11"/>
      <c r="D26" s="11"/>
      <c r="E26" s="11"/>
      <c r="F26" s="11"/>
      <c r="G26" s="11"/>
      <c r="H26" s="11"/>
      <c r="I26" s="11"/>
      <c r="J26" s="11"/>
      <c r="K26" s="11"/>
      <c r="L26" s="11"/>
      <c r="M26" s="11"/>
      <c r="N26" s="11"/>
      <c r="O26" s="11"/>
      <c r="P26" s="11"/>
      <c r="Q26" s="11"/>
      <c r="R26" s="11"/>
      <c r="S26" s="11"/>
      <c r="T26" s="11"/>
      <c r="U26" s="11"/>
      <c r="V26" s="11"/>
      <c r="W26" s="11"/>
      <c r="X26" s="11"/>
    </row>
  </sheetData>
  <sheetProtection sheet="1" objects="1" scenarios="1" formatCells="0" formatRows="0" selectLockedCells="1"/>
  <mergeCells count="4">
    <mergeCell ref="A1:X1"/>
    <mergeCell ref="L2:Q2"/>
    <mergeCell ref="E5:X5"/>
    <mergeCell ref="L3:X3"/>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d’impact&amp;RArbre des livrables | blocs de travail</oddHeader>
    <oddFooter>&amp;R&amp;G My-SBM</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4FFA-4376-455B-876C-364229B18AD4}">
  <dimension ref="A1:X37"/>
  <sheetViews>
    <sheetView zoomScaleNormal="100" workbookViewId="0">
      <selection activeCell="A15" sqref="A15:P15"/>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s="8" customFormat="1" ht="99" customHeight="1" x14ac:dyDescent="0.35">
      <c r="A1" s="117" t="s">
        <v>384</v>
      </c>
      <c r="B1" s="117"/>
      <c r="C1" s="117"/>
      <c r="D1" s="117"/>
      <c r="E1" s="117"/>
      <c r="F1" s="117"/>
      <c r="G1" s="117"/>
      <c r="H1" s="117"/>
      <c r="I1" s="117"/>
      <c r="J1" s="117"/>
      <c r="K1" s="117"/>
      <c r="L1" s="117"/>
      <c r="M1" s="117"/>
      <c r="N1" s="117"/>
      <c r="O1" s="117"/>
      <c r="P1" s="117"/>
      <c r="Q1" s="117"/>
      <c r="R1" s="117"/>
      <c r="S1" s="117"/>
      <c r="T1" s="117"/>
      <c r="U1" s="117"/>
      <c r="V1" s="117"/>
      <c r="W1" s="117"/>
      <c r="X1" s="117"/>
    </row>
    <row r="2" spans="1:24" x14ac:dyDescent="0.3">
      <c r="A2" s="10" t="s">
        <v>178</v>
      </c>
    </row>
    <row r="3" spans="1:24" ht="26" customHeight="1" x14ac:dyDescent="0.3">
      <c r="A3" s="100" t="s">
        <v>172</v>
      </c>
      <c r="B3" s="100"/>
      <c r="C3" s="100"/>
      <c r="D3" s="100"/>
      <c r="E3" s="100" t="s">
        <v>155</v>
      </c>
      <c r="F3" s="100"/>
      <c r="G3" s="100"/>
      <c r="H3" s="100"/>
      <c r="I3" s="100"/>
      <c r="J3" s="100"/>
      <c r="K3" s="100"/>
      <c r="L3" s="100"/>
      <c r="M3" s="36" t="s">
        <v>173</v>
      </c>
      <c r="N3" s="119" t="s">
        <v>180</v>
      </c>
      <c r="O3" s="119"/>
      <c r="P3" s="119"/>
      <c r="Q3" s="119" t="s">
        <v>383</v>
      </c>
      <c r="R3" s="119"/>
      <c r="T3" s="82" t="s">
        <v>385</v>
      </c>
      <c r="V3" s="9"/>
      <c r="W3" s="9"/>
    </row>
    <row r="4" spans="1:24" x14ac:dyDescent="0.3">
      <c r="A4" s="99" t="s">
        <v>228</v>
      </c>
      <c r="B4" s="99"/>
      <c r="C4" s="99"/>
      <c r="D4" s="99"/>
      <c r="E4" s="99" t="s">
        <v>210</v>
      </c>
      <c r="F4" s="99"/>
      <c r="G4" s="99"/>
      <c r="H4" s="99"/>
      <c r="I4" s="99"/>
      <c r="J4" s="99"/>
      <c r="K4" s="99"/>
      <c r="L4" s="99"/>
      <c r="M4" s="37" t="s">
        <v>211</v>
      </c>
      <c r="N4" s="99" t="s">
        <v>212</v>
      </c>
      <c r="O4" s="99"/>
      <c r="P4" s="99"/>
      <c r="Q4" s="124">
        <v>15</v>
      </c>
      <c r="R4" s="125"/>
      <c r="T4" s="121" t="s">
        <v>227</v>
      </c>
      <c r="U4" s="122"/>
      <c r="V4" s="122"/>
      <c r="W4" s="123"/>
    </row>
    <row r="5" spans="1:24" x14ac:dyDescent="0.3">
      <c r="A5" s="99" t="s">
        <v>229</v>
      </c>
      <c r="B5" s="99"/>
      <c r="C5" s="99"/>
      <c r="D5" s="99"/>
      <c r="E5" s="99" t="s">
        <v>233</v>
      </c>
      <c r="F5" s="99"/>
      <c r="G5" s="99"/>
      <c r="H5" s="99"/>
      <c r="I5" s="99"/>
      <c r="J5" s="99"/>
      <c r="K5" s="99"/>
      <c r="L5" s="99"/>
      <c r="M5" s="37" t="s">
        <v>183</v>
      </c>
      <c r="N5" s="99" t="s">
        <v>232</v>
      </c>
      <c r="O5" s="99"/>
      <c r="P5" s="99"/>
      <c r="Q5" s="124">
        <v>1500</v>
      </c>
      <c r="R5" s="125"/>
    </row>
    <row r="6" spans="1:24" x14ac:dyDescent="0.3">
      <c r="A6" s="99" t="s">
        <v>230</v>
      </c>
      <c r="B6" s="99"/>
      <c r="C6" s="99"/>
      <c r="D6" s="99"/>
      <c r="E6" s="99" t="s">
        <v>234</v>
      </c>
      <c r="F6" s="99"/>
      <c r="G6" s="99"/>
      <c r="H6" s="99"/>
      <c r="I6" s="99"/>
      <c r="J6" s="99"/>
      <c r="K6" s="99"/>
      <c r="L6" s="99"/>
      <c r="M6" s="37" t="s">
        <v>231</v>
      </c>
      <c r="N6" s="99" t="s">
        <v>236</v>
      </c>
      <c r="O6" s="99"/>
      <c r="P6" s="99"/>
      <c r="Q6" s="124">
        <v>160</v>
      </c>
      <c r="R6" s="125"/>
      <c r="T6" s="38" t="s">
        <v>217</v>
      </c>
      <c r="U6" s="39" t="s">
        <v>213</v>
      </c>
      <c r="V6" s="39"/>
    </row>
    <row r="7" spans="1:24" x14ac:dyDescent="0.3">
      <c r="A7" s="99" t="s">
        <v>190</v>
      </c>
      <c r="B7" s="99"/>
      <c r="C7" s="99"/>
      <c r="D7" s="99"/>
      <c r="E7" s="120" t="s">
        <v>235</v>
      </c>
      <c r="F7" s="99"/>
      <c r="G7" s="99"/>
      <c r="H7" s="99"/>
      <c r="I7" s="99"/>
      <c r="J7" s="99"/>
      <c r="K7" s="99"/>
      <c r="L7" s="99"/>
      <c r="M7" s="37"/>
      <c r="N7" s="99"/>
      <c r="O7" s="99"/>
      <c r="P7" s="99"/>
      <c r="Q7" s="124"/>
      <c r="R7" s="125"/>
      <c r="T7" s="38" t="s">
        <v>218</v>
      </c>
      <c r="U7" s="39" t="s">
        <v>214</v>
      </c>
      <c r="V7" s="39"/>
      <c r="W7" s="9"/>
      <c r="X7" s="9"/>
    </row>
    <row r="8" spans="1:24" x14ac:dyDescent="0.3">
      <c r="A8" s="99"/>
      <c r="B8" s="99"/>
      <c r="C8" s="99"/>
      <c r="D8" s="99"/>
      <c r="E8" s="99"/>
      <c r="F8" s="99"/>
      <c r="G8" s="99"/>
      <c r="H8" s="99"/>
      <c r="I8" s="99"/>
      <c r="J8" s="99"/>
      <c r="K8" s="99"/>
      <c r="L8" s="99"/>
      <c r="M8" s="37"/>
      <c r="N8" s="99"/>
      <c r="O8" s="99"/>
      <c r="P8" s="99"/>
      <c r="Q8" s="124"/>
      <c r="R8" s="125"/>
      <c r="T8" s="38" t="s">
        <v>219</v>
      </c>
      <c r="U8" s="39" t="s">
        <v>215</v>
      </c>
      <c r="V8" s="39"/>
      <c r="W8" s="9"/>
      <c r="X8" s="9"/>
    </row>
    <row r="9" spans="1:24" x14ac:dyDescent="0.3">
      <c r="A9" s="99"/>
      <c r="B9" s="99"/>
      <c r="C9" s="99"/>
      <c r="D9" s="99"/>
      <c r="E9" s="99"/>
      <c r="F9" s="99"/>
      <c r="G9" s="99"/>
      <c r="H9" s="99"/>
      <c r="I9" s="99"/>
      <c r="J9" s="99"/>
      <c r="K9" s="99"/>
      <c r="L9" s="99"/>
      <c r="M9" s="37"/>
      <c r="N9" s="99"/>
      <c r="O9" s="99"/>
      <c r="P9" s="99"/>
      <c r="Q9" s="124"/>
      <c r="R9" s="125"/>
      <c r="S9" s="9"/>
      <c r="T9" s="38" t="s">
        <v>220</v>
      </c>
      <c r="U9" s="39" t="s">
        <v>216</v>
      </c>
      <c r="V9" s="39"/>
      <c r="X9" s="9"/>
    </row>
    <row r="10" spans="1:24" x14ac:dyDescent="0.3">
      <c r="A10" s="99"/>
      <c r="B10" s="99"/>
      <c r="C10" s="99"/>
      <c r="D10" s="99"/>
      <c r="E10" s="99"/>
      <c r="F10" s="99"/>
      <c r="G10" s="99"/>
      <c r="H10" s="99"/>
      <c r="I10" s="99"/>
      <c r="J10" s="99"/>
      <c r="K10" s="99"/>
      <c r="L10" s="99"/>
      <c r="M10" s="37"/>
      <c r="N10" s="99"/>
      <c r="O10" s="99"/>
      <c r="P10" s="99"/>
      <c r="Q10" s="124"/>
      <c r="R10" s="125"/>
      <c r="X10" s="9"/>
    </row>
    <row r="11" spans="1:24" x14ac:dyDescent="0.3">
      <c r="A11" s="99"/>
      <c r="B11" s="99"/>
      <c r="C11" s="99"/>
      <c r="D11" s="99"/>
      <c r="E11" s="99"/>
      <c r="F11" s="99"/>
      <c r="G11" s="99"/>
      <c r="H11" s="99"/>
      <c r="I11" s="99"/>
      <c r="J11" s="99"/>
      <c r="K11" s="99"/>
      <c r="L11" s="99"/>
      <c r="M11" s="37"/>
      <c r="N11" s="99"/>
      <c r="O11" s="99"/>
      <c r="P11" s="99"/>
      <c r="Q11" s="124"/>
      <c r="R11" s="125"/>
      <c r="X11" s="9"/>
    </row>
    <row r="12" spans="1:24" x14ac:dyDescent="0.3">
      <c r="A12" s="99"/>
      <c r="B12" s="99"/>
      <c r="C12" s="99"/>
      <c r="D12" s="99"/>
      <c r="E12" s="99"/>
      <c r="F12" s="99"/>
      <c r="G12" s="99"/>
      <c r="H12" s="99"/>
      <c r="I12" s="99"/>
      <c r="J12" s="99"/>
      <c r="K12" s="99"/>
      <c r="L12" s="99"/>
      <c r="M12" s="37"/>
      <c r="N12" s="99"/>
      <c r="O12" s="99"/>
      <c r="P12" s="99"/>
      <c r="Q12" s="124"/>
      <c r="R12" s="125"/>
      <c r="X12" s="9"/>
    </row>
    <row r="13" spans="1:24" x14ac:dyDescent="0.3">
      <c r="A13" s="99"/>
      <c r="B13" s="99"/>
      <c r="C13" s="99"/>
      <c r="D13" s="99"/>
      <c r="E13" s="99"/>
      <c r="F13" s="99"/>
      <c r="G13" s="99"/>
      <c r="H13" s="99"/>
      <c r="I13" s="99"/>
      <c r="J13" s="99"/>
      <c r="K13" s="99"/>
      <c r="L13" s="99"/>
      <c r="M13" s="37"/>
      <c r="N13" s="99"/>
      <c r="O13" s="99"/>
      <c r="P13" s="99"/>
      <c r="Q13" s="124"/>
      <c r="R13" s="125"/>
      <c r="V13" s="9"/>
      <c r="W13" s="9"/>
      <c r="X13" s="9"/>
    </row>
    <row r="14" spans="1:24" x14ac:dyDescent="0.3">
      <c r="A14" s="99"/>
      <c r="B14" s="99"/>
      <c r="C14" s="99"/>
      <c r="D14" s="99"/>
      <c r="E14" s="99"/>
      <c r="F14" s="99"/>
      <c r="G14" s="99"/>
      <c r="H14" s="99"/>
      <c r="I14" s="99"/>
      <c r="J14" s="99"/>
      <c r="K14" s="99"/>
      <c r="L14" s="99"/>
      <c r="M14" s="37"/>
      <c r="N14" s="99"/>
      <c r="O14" s="99"/>
      <c r="P14" s="99"/>
      <c r="Q14" s="124"/>
      <c r="R14" s="125"/>
      <c r="S14" s="9"/>
      <c r="T14" s="9"/>
    </row>
    <row r="15" spans="1:24" x14ac:dyDescent="0.3">
      <c r="A15" s="99"/>
      <c r="B15" s="99"/>
      <c r="C15" s="99"/>
      <c r="D15" s="99"/>
      <c r="E15" s="99"/>
      <c r="F15" s="99"/>
      <c r="G15" s="99"/>
      <c r="H15" s="99"/>
      <c r="I15" s="99"/>
      <c r="J15" s="99"/>
      <c r="K15" s="99"/>
      <c r="L15" s="99"/>
      <c r="M15" s="37"/>
      <c r="N15" s="99"/>
      <c r="O15" s="99"/>
      <c r="P15" s="99"/>
      <c r="Q15" s="124"/>
      <c r="R15" s="125"/>
      <c r="S15" s="9"/>
      <c r="T15" s="9"/>
    </row>
    <row r="17" spans="1:24" x14ac:dyDescent="0.3">
      <c r="A17" s="10" t="s">
        <v>179</v>
      </c>
    </row>
    <row r="18" spans="1:24" x14ac:dyDescent="0.3">
      <c r="A18" s="118" t="s">
        <v>176</v>
      </c>
      <c r="B18" s="118"/>
      <c r="C18" s="118"/>
      <c r="D18" s="118"/>
      <c r="E18" s="118"/>
      <c r="F18" s="118"/>
      <c r="G18" s="118"/>
      <c r="H18" s="118"/>
      <c r="I18" s="118"/>
      <c r="J18" s="118"/>
      <c r="K18" s="118"/>
      <c r="L18" s="118"/>
      <c r="M18" s="118" t="s">
        <v>174</v>
      </c>
      <c r="N18" s="118"/>
      <c r="O18" s="118"/>
      <c r="P18" s="118"/>
      <c r="Q18" s="118"/>
      <c r="R18" s="118"/>
      <c r="S18" s="118"/>
      <c r="T18" s="118"/>
      <c r="U18" s="118"/>
      <c r="V18" s="118"/>
      <c r="W18" s="118"/>
      <c r="X18" s="118"/>
    </row>
    <row r="19" spans="1:24" x14ac:dyDescent="0.3">
      <c r="A19" s="99"/>
      <c r="B19" s="99"/>
      <c r="C19" s="99"/>
      <c r="D19" s="99"/>
      <c r="E19" s="99"/>
      <c r="F19" s="99"/>
      <c r="G19" s="99"/>
      <c r="H19" s="99"/>
      <c r="I19" s="99"/>
      <c r="J19" s="99"/>
      <c r="K19" s="99"/>
      <c r="L19" s="99"/>
      <c r="M19" s="99"/>
      <c r="N19" s="99"/>
      <c r="O19" s="99"/>
      <c r="P19" s="99"/>
      <c r="Q19" s="99"/>
      <c r="R19" s="99"/>
      <c r="S19" s="99"/>
      <c r="T19" s="99"/>
      <c r="U19" s="99"/>
      <c r="V19" s="99"/>
      <c r="W19" s="99"/>
      <c r="X19" s="99"/>
    </row>
    <row r="20" spans="1:24" x14ac:dyDescent="0.3">
      <c r="A20" s="99"/>
      <c r="B20" s="99"/>
      <c r="C20" s="99"/>
      <c r="D20" s="99"/>
      <c r="E20" s="99"/>
      <c r="F20" s="99"/>
      <c r="G20" s="99"/>
      <c r="H20" s="99"/>
      <c r="I20" s="99"/>
      <c r="J20" s="99"/>
      <c r="K20" s="99"/>
      <c r="L20" s="99"/>
      <c r="M20" s="99"/>
      <c r="N20" s="99"/>
      <c r="O20" s="99"/>
      <c r="P20" s="99"/>
      <c r="Q20" s="99"/>
      <c r="R20" s="99"/>
      <c r="S20" s="99"/>
      <c r="T20" s="99"/>
      <c r="U20" s="99"/>
      <c r="V20" s="99"/>
      <c r="W20" s="99"/>
      <c r="X20" s="99"/>
    </row>
    <row r="21" spans="1:24" x14ac:dyDescent="0.3">
      <c r="A21" s="99"/>
      <c r="B21" s="99"/>
      <c r="C21" s="99"/>
      <c r="D21" s="99"/>
      <c r="E21" s="99"/>
      <c r="F21" s="99"/>
      <c r="G21" s="99"/>
      <c r="H21" s="99"/>
      <c r="I21" s="99"/>
      <c r="J21" s="99"/>
      <c r="K21" s="99"/>
      <c r="L21" s="99"/>
      <c r="M21" s="99"/>
      <c r="N21" s="99"/>
      <c r="O21" s="99"/>
      <c r="P21" s="99"/>
      <c r="Q21" s="99"/>
      <c r="R21" s="99"/>
      <c r="S21" s="99"/>
      <c r="T21" s="99"/>
      <c r="U21" s="99"/>
      <c r="V21" s="99"/>
      <c r="W21" s="99"/>
      <c r="X21" s="99"/>
    </row>
    <row r="22" spans="1:24" x14ac:dyDescent="0.3">
      <c r="A22" s="99"/>
      <c r="B22" s="99"/>
      <c r="C22" s="99"/>
      <c r="D22" s="99"/>
      <c r="E22" s="99"/>
      <c r="F22" s="99"/>
      <c r="G22" s="99"/>
      <c r="H22" s="99"/>
      <c r="I22" s="99"/>
      <c r="J22" s="99"/>
      <c r="K22" s="99"/>
      <c r="L22" s="99"/>
      <c r="M22" s="99"/>
      <c r="N22" s="99"/>
      <c r="O22" s="99"/>
      <c r="P22" s="99"/>
      <c r="Q22" s="99"/>
      <c r="R22" s="99"/>
      <c r="S22" s="99"/>
      <c r="T22" s="99"/>
      <c r="U22" s="99"/>
      <c r="V22" s="99"/>
      <c r="W22" s="99"/>
      <c r="X22" s="99"/>
    </row>
    <row r="23" spans="1:24" x14ac:dyDescent="0.3">
      <c r="A23" s="99"/>
      <c r="B23" s="99"/>
      <c r="C23" s="99"/>
      <c r="D23" s="99"/>
      <c r="E23" s="99"/>
      <c r="F23" s="99"/>
      <c r="G23" s="99"/>
      <c r="H23" s="99"/>
      <c r="I23" s="99"/>
      <c r="J23" s="99"/>
      <c r="K23" s="99"/>
      <c r="L23" s="99"/>
      <c r="M23" s="99"/>
      <c r="N23" s="99"/>
      <c r="O23" s="99"/>
      <c r="P23" s="99"/>
      <c r="Q23" s="99"/>
      <c r="R23" s="99"/>
      <c r="S23" s="99"/>
      <c r="T23" s="99"/>
      <c r="U23" s="99"/>
      <c r="V23" s="99"/>
      <c r="W23" s="99"/>
      <c r="X23" s="99"/>
    </row>
    <row r="24" spans="1:24" x14ac:dyDescent="0.3">
      <c r="A24" s="99"/>
      <c r="B24" s="99"/>
      <c r="C24" s="99"/>
      <c r="D24" s="99"/>
      <c r="E24" s="99"/>
      <c r="F24" s="99"/>
      <c r="G24" s="99"/>
      <c r="H24" s="99"/>
      <c r="I24" s="99"/>
      <c r="J24" s="99"/>
      <c r="K24" s="99"/>
      <c r="L24" s="99"/>
      <c r="M24" s="99"/>
      <c r="N24" s="99"/>
      <c r="O24" s="99"/>
      <c r="P24" s="99"/>
      <c r="Q24" s="99"/>
      <c r="R24" s="99"/>
      <c r="S24" s="99"/>
      <c r="T24" s="99"/>
      <c r="U24" s="99"/>
      <c r="V24" s="99"/>
      <c r="W24" s="99"/>
      <c r="X24" s="99"/>
    </row>
    <row r="25" spans="1:24" x14ac:dyDescent="0.3">
      <c r="A25" s="99"/>
      <c r="B25" s="99"/>
      <c r="C25" s="99"/>
      <c r="D25" s="99"/>
      <c r="E25" s="99"/>
      <c r="F25" s="99"/>
      <c r="G25" s="99"/>
      <c r="H25" s="99"/>
      <c r="I25" s="99"/>
      <c r="J25" s="99"/>
      <c r="K25" s="99"/>
      <c r="L25" s="99"/>
      <c r="M25" s="99"/>
      <c r="N25" s="99"/>
      <c r="O25" s="99"/>
      <c r="P25" s="99"/>
      <c r="Q25" s="99"/>
      <c r="R25" s="99"/>
      <c r="S25" s="99"/>
      <c r="T25" s="99"/>
      <c r="U25" s="99"/>
      <c r="V25" s="99"/>
      <c r="W25" s="99"/>
      <c r="X25" s="99"/>
    </row>
    <row r="26" spans="1:24" x14ac:dyDescent="0.3">
      <c r="A26" s="99"/>
      <c r="B26" s="99"/>
      <c r="C26" s="99"/>
      <c r="D26" s="99"/>
      <c r="E26" s="99"/>
      <c r="F26" s="99"/>
      <c r="G26" s="99"/>
      <c r="H26" s="99"/>
      <c r="I26" s="99"/>
      <c r="J26" s="99"/>
      <c r="K26" s="99"/>
      <c r="L26" s="99"/>
      <c r="M26" s="99"/>
      <c r="N26" s="99"/>
      <c r="O26" s="99"/>
      <c r="P26" s="99"/>
      <c r="Q26" s="99"/>
      <c r="R26" s="99"/>
      <c r="S26" s="99"/>
      <c r="T26" s="99"/>
      <c r="U26" s="99"/>
      <c r="V26" s="99"/>
      <c r="W26" s="99"/>
      <c r="X26" s="99"/>
    </row>
    <row r="27" spans="1:24" x14ac:dyDescent="0.3">
      <c r="A27" s="99"/>
      <c r="B27" s="99"/>
      <c r="C27" s="99"/>
      <c r="D27" s="99"/>
      <c r="E27" s="99"/>
      <c r="F27" s="99"/>
      <c r="G27" s="99"/>
      <c r="H27" s="99"/>
      <c r="I27" s="99"/>
      <c r="J27" s="99"/>
      <c r="K27" s="99"/>
      <c r="L27" s="99"/>
      <c r="M27" s="99"/>
      <c r="N27" s="99"/>
      <c r="O27" s="99"/>
      <c r="P27" s="99"/>
      <c r="Q27" s="99"/>
      <c r="R27" s="99"/>
      <c r="S27" s="99"/>
      <c r="T27" s="99"/>
      <c r="U27" s="99"/>
      <c r="V27" s="99"/>
      <c r="W27" s="99"/>
      <c r="X27" s="99"/>
    </row>
    <row r="28" spans="1:24" x14ac:dyDescent="0.3">
      <c r="A28" s="118" t="s">
        <v>177</v>
      </c>
      <c r="B28" s="118"/>
      <c r="C28" s="118"/>
      <c r="D28" s="118"/>
      <c r="E28" s="118"/>
      <c r="F28" s="118"/>
      <c r="G28" s="118"/>
      <c r="H28" s="118"/>
      <c r="I28" s="118"/>
      <c r="J28" s="118"/>
      <c r="K28" s="118"/>
      <c r="L28" s="118"/>
      <c r="M28" s="118" t="s">
        <v>175</v>
      </c>
      <c r="N28" s="118"/>
      <c r="O28" s="118"/>
      <c r="P28" s="118"/>
      <c r="Q28" s="118"/>
      <c r="R28" s="118"/>
      <c r="S28" s="118"/>
      <c r="T28" s="118"/>
      <c r="U28" s="118"/>
      <c r="V28" s="118"/>
      <c r="W28" s="118"/>
      <c r="X28" s="118"/>
    </row>
    <row r="29" spans="1:24" x14ac:dyDescent="0.3">
      <c r="A29" s="99"/>
      <c r="B29" s="99"/>
      <c r="C29" s="99"/>
      <c r="D29" s="99"/>
      <c r="E29" s="99"/>
      <c r="F29" s="99"/>
      <c r="G29" s="99"/>
      <c r="H29" s="99"/>
      <c r="I29" s="99"/>
      <c r="J29" s="99"/>
      <c r="K29" s="99"/>
      <c r="L29" s="99"/>
      <c r="M29" s="99"/>
      <c r="N29" s="99"/>
      <c r="O29" s="99"/>
      <c r="P29" s="99"/>
      <c r="Q29" s="99"/>
      <c r="R29" s="99"/>
      <c r="S29" s="99"/>
      <c r="T29" s="99"/>
      <c r="U29" s="99"/>
      <c r="V29" s="99"/>
      <c r="W29" s="99"/>
      <c r="X29" s="99"/>
    </row>
    <row r="30" spans="1:24" x14ac:dyDescent="0.3">
      <c r="A30" s="99"/>
      <c r="B30" s="99"/>
      <c r="C30" s="99"/>
      <c r="D30" s="99"/>
      <c r="E30" s="99"/>
      <c r="F30" s="99"/>
      <c r="G30" s="99"/>
      <c r="H30" s="99"/>
      <c r="I30" s="99"/>
      <c r="J30" s="99"/>
      <c r="K30" s="99"/>
      <c r="L30" s="99"/>
      <c r="M30" s="99"/>
      <c r="N30" s="99"/>
      <c r="O30" s="99"/>
      <c r="P30" s="99"/>
      <c r="Q30" s="99"/>
      <c r="R30" s="99"/>
      <c r="S30" s="99"/>
      <c r="T30" s="99"/>
      <c r="U30" s="99"/>
      <c r="V30" s="99"/>
      <c r="W30" s="99"/>
      <c r="X30" s="99"/>
    </row>
    <row r="31" spans="1:24" x14ac:dyDescent="0.3">
      <c r="A31" s="99"/>
      <c r="B31" s="99"/>
      <c r="C31" s="99"/>
      <c r="D31" s="99"/>
      <c r="E31" s="99"/>
      <c r="F31" s="99"/>
      <c r="G31" s="99"/>
      <c r="H31" s="99"/>
      <c r="I31" s="99"/>
      <c r="J31" s="99"/>
      <c r="K31" s="99"/>
      <c r="L31" s="99"/>
      <c r="M31" s="99"/>
      <c r="N31" s="99"/>
      <c r="O31" s="99"/>
      <c r="P31" s="99"/>
      <c r="Q31" s="99"/>
      <c r="R31" s="99"/>
      <c r="S31" s="99"/>
      <c r="T31" s="99"/>
      <c r="U31" s="99"/>
      <c r="V31" s="99"/>
      <c r="W31" s="99"/>
      <c r="X31" s="99"/>
    </row>
    <row r="32" spans="1:24" x14ac:dyDescent="0.3">
      <c r="A32" s="99"/>
      <c r="B32" s="99"/>
      <c r="C32" s="99"/>
      <c r="D32" s="99"/>
      <c r="E32" s="99"/>
      <c r="F32" s="99"/>
      <c r="G32" s="99"/>
      <c r="H32" s="99"/>
      <c r="I32" s="99"/>
      <c r="J32" s="99"/>
      <c r="K32" s="99"/>
      <c r="L32" s="99"/>
      <c r="M32" s="99"/>
      <c r="N32" s="99"/>
      <c r="O32" s="99"/>
      <c r="P32" s="99"/>
      <c r="Q32" s="99"/>
      <c r="R32" s="99"/>
      <c r="S32" s="99"/>
      <c r="T32" s="99"/>
      <c r="U32" s="99"/>
      <c r="V32" s="99"/>
      <c r="W32" s="99"/>
      <c r="X32" s="99"/>
    </row>
    <row r="33" spans="1:24" x14ac:dyDescent="0.3">
      <c r="A33" s="99"/>
      <c r="B33" s="99"/>
      <c r="C33" s="99"/>
      <c r="D33" s="99"/>
      <c r="E33" s="99"/>
      <c r="F33" s="99"/>
      <c r="G33" s="99"/>
      <c r="H33" s="99"/>
      <c r="I33" s="99"/>
      <c r="J33" s="99"/>
      <c r="K33" s="99"/>
      <c r="L33" s="99"/>
      <c r="M33" s="99"/>
      <c r="N33" s="99"/>
      <c r="O33" s="99"/>
      <c r="P33" s="99"/>
      <c r="Q33" s="99"/>
      <c r="R33" s="99"/>
      <c r="S33" s="99"/>
      <c r="T33" s="99"/>
      <c r="U33" s="99"/>
      <c r="V33" s="99"/>
      <c r="W33" s="99"/>
      <c r="X33" s="99"/>
    </row>
    <row r="34" spans="1:24" x14ac:dyDescent="0.3">
      <c r="A34" s="99"/>
      <c r="B34" s="99"/>
      <c r="C34" s="99"/>
      <c r="D34" s="99"/>
      <c r="E34" s="99"/>
      <c r="F34" s="99"/>
      <c r="G34" s="99"/>
      <c r="H34" s="99"/>
      <c r="I34" s="99"/>
      <c r="J34" s="99"/>
      <c r="K34" s="99"/>
      <c r="L34" s="99"/>
      <c r="M34" s="99"/>
      <c r="N34" s="99"/>
      <c r="O34" s="99"/>
      <c r="P34" s="99"/>
      <c r="Q34" s="99"/>
      <c r="R34" s="99"/>
      <c r="S34" s="99"/>
      <c r="T34" s="99"/>
      <c r="U34" s="99"/>
      <c r="V34" s="99"/>
      <c r="W34" s="99"/>
      <c r="X34" s="99"/>
    </row>
    <row r="35" spans="1:24" x14ac:dyDescent="0.3">
      <c r="A35" s="99"/>
      <c r="B35" s="99"/>
      <c r="C35" s="99"/>
      <c r="D35" s="99"/>
      <c r="E35" s="99"/>
      <c r="F35" s="99"/>
      <c r="G35" s="99"/>
      <c r="H35" s="99"/>
      <c r="I35" s="99"/>
      <c r="J35" s="99"/>
      <c r="K35" s="99"/>
      <c r="L35" s="99"/>
      <c r="M35" s="99"/>
      <c r="N35" s="99"/>
      <c r="O35" s="99"/>
      <c r="P35" s="99"/>
      <c r="Q35" s="99"/>
      <c r="R35" s="99"/>
      <c r="S35" s="99"/>
      <c r="T35" s="99"/>
      <c r="U35" s="99"/>
      <c r="V35" s="99"/>
      <c r="W35" s="99"/>
      <c r="X35" s="99"/>
    </row>
    <row r="36" spans="1:24" x14ac:dyDescent="0.3">
      <c r="A36" s="99"/>
      <c r="B36" s="99"/>
      <c r="C36" s="99"/>
      <c r="D36" s="99"/>
      <c r="E36" s="99"/>
      <c r="F36" s="99"/>
      <c r="G36" s="99"/>
      <c r="H36" s="99"/>
      <c r="I36" s="99"/>
      <c r="J36" s="99"/>
      <c r="K36" s="99"/>
      <c r="L36" s="99"/>
      <c r="M36" s="99"/>
      <c r="N36" s="99"/>
      <c r="O36" s="99"/>
      <c r="P36" s="99"/>
      <c r="Q36" s="99"/>
      <c r="R36" s="99"/>
      <c r="S36" s="99"/>
      <c r="T36" s="99"/>
      <c r="U36" s="99"/>
      <c r="V36" s="99"/>
      <c r="W36" s="99"/>
      <c r="X36" s="99"/>
    </row>
    <row r="37" spans="1:24" x14ac:dyDescent="0.3">
      <c r="A37" s="99"/>
      <c r="B37" s="99"/>
      <c r="C37" s="99"/>
      <c r="D37" s="99"/>
      <c r="E37" s="99"/>
      <c r="F37" s="99"/>
      <c r="G37" s="99"/>
      <c r="H37" s="99"/>
      <c r="I37" s="99"/>
      <c r="J37" s="99"/>
      <c r="K37" s="99"/>
      <c r="L37" s="99"/>
      <c r="M37" s="99"/>
      <c r="N37" s="99"/>
      <c r="O37" s="99"/>
      <c r="P37" s="99"/>
      <c r="Q37" s="99"/>
      <c r="R37" s="99"/>
      <c r="S37" s="99"/>
      <c r="T37" s="99"/>
      <c r="U37" s="99"/>
      <c r="V37" s="99"/>
      <c r="W37" s="99"/>
      <c r="X37" s="99"/>
    </row>
  </sheetData>
  <sheetProtection sheet="1" objects="1" scenarios="1" formatCells="0" formatRows="0" selectLockedCells="1"/>
  <mergeCells count="94">
    <mergeCell ref="Q12:R12"/>
    <mergeCell ref="Q13:R13"/>
    <mergeCell ref="Q14:R14"/>
    <mergeCell ref="Q15:R15"/>
    <mergeCell ref="Q7:R7"/>
    <mergeCell ref="Q8:R8"/>
    <mergeCell ref="Q9:R9"/>
    <mergeCell ref="Q10:R10"/>
    <mergeCell ref="Q11:R11"/>
    <mergeCell ref="T4:W4"/>
    <mergeCell ref="Q3:R3"/>
    <mergeCell ref="Q4:R4"/>
    <mergeCell ref="Q5:R5"/>
    <mergeCell ref="Q6:R6"/>
    <mergeCell ref="A28:L28"/>
    <mergeCell ref="A27:L27"/>
    <mergeCell ref="M28:X28"/>
    <mergeCell ref="M27:X27"/>
    <mergeCell ref="A29:L29"/>
    <mergeCell ref="M29:X29"/>
    <mergeCell ref="A24:L24"/>
    <mergeCell ref="M24:X24"/>
    <mergeCell ref="A25:L25"/>
    <mergeCell ref="M25:X25"/>
    <mergeCell ref="A26:L26"/>
    <mergeCell ref="M26:X26"/>
    <mergeCell ref="A15:D15"/>
    <mergeCell ref="E15:L15"/>
    <mergeCell ref="N15:P15"/>
    <mergeCell ref="A12:D12"/>
    <mergeCell ref="E12:L12"/>
    <mergeCell ref="N12:P12"/>
    <mergeCell ref="N13:P13"/>
    <mergeCell ref="A14:D14"/>
    <mergeCell ref="E14:L14"/>
    <mergeCell ref="N14:P14"/>
    <mergeCell ref="A13:D13"/>
    <mergeCell ref="E13:L13"/>
    <mergeCell ref="A9:D9"/>
    <mergeCell ref="E9:L9"/>
    <mergeCell ref="A6:D6"/>
    <mergeCell ref="E6:L6"/>
    <mergeCell ref="A7:D7"/>
    <mergeCell ref="E7:L7"/>
    <mergeCell ref="A8:D8"/>
    <mergeCell ref="E8:L8"/>
    <mergeCell ref="E11:L11"/>
    <mergeCell ref="N6:P6"/>
    <mergeCell ref="N7:P7"/>
    <mergeCell ref="N8:P8"/>
    <mergeCell ref="N9:P9"/>
    <mergeCell ref="N10:P10"/>
    <mergeCell ref="N11:P11"/>
    <mergeCell ref="A36:L36"/>
    <mergeCell ref="M36:X36"/>
    <mergeCell ref="A37:L37"/>
    <mergeCell ref="M37:X37"/>
    <mergeCell ref="A30:L30"/>
    <mergeCell ref="M30:X30"/>
    <mergeCell ref="A31:L31"/>
    <mergeCell ref="M31:X31"/>
    <mergeCell ref="A34:L34"/>
    <mergeCell ref="M34:X34"/>
    <mergeCell ref="A35:L35"/>
    <mergeCell ref="M35:X35"/>
    <mergeCell ref="A33:L33"/>
    <mergeCell ref="M33:X33"/>
    <mergeCell ref="A32:L32"/>
    <mergeCell ref="M32:X32"/>
    <mergeCell ref="A23:L23"/>
    <mergeCell ref="A20:L20"/>
    <mergeCell ref="M20:X20"/>
    <mergeCell ref="M18:X18"/>
    <mergeCell ref="A19:L19"/>
    <mergeCell ref="M19:X19"/>
    <mergeCell ref="M23:X23"/>
    <mergeCell ref="A22:L22"/>
    <mergeCell ref="M22:X22"/>
    <mergeCell ref="A10:D10"/>
    <mergeCell ref="A1:X1"/>
    <mergeCell ref="A18:L18"/>
    <mergeCell ref="A21:L21"/>
    <mergeCell ref="M21:X21"/>
    <mergeCell ref="E3:L3"/>
    <mergeCell ref="E4:L4"/>
    <mergeCell ref="A5:D5"/>
    <mergeCell ref="E5:L5"/>
    <mergeCell ref="N3:P3"/>
    <mergeCell ref="N4:P4"/>
    <mergeCell ref="N5:P5"/>
    <mergeCell ref="A3:D3"/>
    <mergeCell ref="A4:D4"/>
    <mergeCell ref="E10:L10"/>
    <mergeCell ref="A11:D11"/>
  </mergeCell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d’impact&amp;RParties prenantes internes et externes</oddHeader>
    <oddFooter>&amp;R&amp;G My-SBM</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E30B-6EBF-4E74-8E6F-A0DEDC43A88D}">
  <dimension ref="A1:X38"/>
  <sheetViews>
    <sheetView zoomScale="110" zoomScaleNormal="110" workbookViewId="0">
      <pane xSplit="1" ySplit="3" topLeftCell="B4" activePane="bottomRight" state="frozen"/>
      <selection pane="topRight" activeCell="B1" sqref="B1"/>
      <selection pane="bottomLeft" activeCell="A4" sqref="A4"/>
      <selection pane="bottomRight" activeCell="B4" sqref="B4:E4"/>
    </sheetView>
  </sheetViews>
  <sheetFormatPr baseColWidth="10" defaultColWidth="3.6328125" defaultRowHeight="13" x14ac:dyDescent="0.3"/>
  <cols>
    <col min="1" max="24" width="5.6328125" style="7" customWidth="1"/>
    <col min="25" max="25" width="3.6328125" style="7"/>
    <col min="26" max="76" width="10.81640625" style="7" customWidth="1"/>
    <col min="77" max="16384" width="3.6328125" style="7"/>
  </cols>
  <sheetData>
    <row r="1" spans="1:24" s="8" customFormat="1" ht="104" customHeight="1" x14ac:dyDescent="0.35">
      <c r="A1" s="117" t="s">
        <v>412</v>
      </c>
      <c r="B1" s="117"/>
      <c r="C1" s="117"/>
      <c r="D1" s="117"/>
      <c r="E1" s="117"/>
      <c r="F1" s="117"/>
      <c r="G1" s="117"/>
      <c r="H1" s="117"/>
      <c r="I1" s="117"/>
      <c r="J1" s="117"/>
      <c r="K1" s="117"/>
      <c r="L1" s="117"/>
      <c r="M1" s="117"/>
      <c r="N1" s="117"/>
      <c r="O1" s="117"/>
      <c r="P1" s="117"/>
      <c r="Q1" s="117"/>
      <c r="R1" s="117"/>
      <c r="S1" s="117"/>
      <c r="T1" s="117"/>
      <c r="U1" s="117"/>
      <c r="V1" s="117"/>
      <c r="W1" s="117"/>
      <c r="X1" s="117"/>
    </row>
    <row r="2" spans="1:24" ht="14.5" customHeight="1" x14ac:dyDescent="0.3">
      <c r="A2" s="10"/>
      <c r="L2" s="14" t="s">
        <v>181</v>
      </c>
      <c r="M2" s="129" t="str">
        <f>'Parties prenantes'!T4</f>
        <v>Ex: Jour de travail à 100%</v>
      </c>
      <c r="N2" s="129"/>
      <c r="O2" s="129"/>
      <c r="P2" s="129"/>
      <c r="T2" s="14" t="s">
        <v>182</v>
      </c>
      <c r="U2" s="121" t="s">
        <v>237</v>
      </c>
      <c r="V2" s="122"/>
      <c r="W2" s="122"/>
      <c r="X2" s="123"/>
    </row>
    <row r="3" spans="1:24" x14ac:dyDescent="0.3">
      <c r="A3" s="44" t="s">
        <v>1</v>
      </c>
      <c r="B3" s="128" t="s">
        <v>0</v>
      </c>
      <c r="C3" s="128"/>
      <c r="D3" s="128"/>
      <c r="E3" s="128"/>
      <c r="F3" s="137" t="s">
        <v>155</v>
      </c>
      <c r="G3" s="138"/>
      <c r="H3" s="138"/>
      <c r="I3" s="138"/>
      <c r="J3" s="138"/>
      <c r="K3" s="138"/>
      <c r="L3" s="139"/>
      <c r="M3" s="128" t="s">
        <v>170</v>
      </c>
      <c r="N3" s="128"/>
      <c r="O3" s="128"/>
      <c r="P3" s="128"/>
      <c r="Q3" s="128"/>
      <c r="R3" s="128"/>
      <c r="S3" s="128"/>
      <c r="T3" s="128"/>
      <c r="U3" s="130" t="s">
        <v>411</v>
      </c>
      <c r="V3" s="130"/>
      <c r="W3" s="130" t="s">
        <v>171</v>
      </c>
      <c r="X3" s="130"/>
    </row>
    <row r="4" spans="1:24" x14ac:dyDescent="0.3">
      <c r="A4" s="15">
        <v>1</v>
      </c>
      <c r="B4" s="127" t="s">
        <v>222</v>
      </c>
      <c r="C4" s="127"/>
      <c r="D4" s="127"/>
      <c r="E4" s="127"/>
      <c r="F4" s="131" t="s">
        <v>400</v>
      </c>
      <c r="G4" s="132"/>
      <c r="H4" s="132"/>
      <c r="I4" s="132"/>
      <c r="J4" s="132"/>
      <c r="K4" s="132"/>
      <c r="L4" s="133"/>
      <c r="M4" s="127" t="s">
        <v>207</v>
      </c>
      <c r="N4" s="127"/>
      <c r="O4" s="127"/>
      <c r="P4" s="127"/>
      <c r="Q4" s="127"/>
      <c r="R4" s="127"/>
      <c r="S4" s="127"/>
      <c r="T4" s="127"/>
      <c r="U4" s="126">
        <v>20</v>
      </c>
      <c r="V4" s="126"/>
      <c r="W4" s="126">
        <v>6</v>
      </c>
      <c r="X4" s="126"/>
    </row>
    <row r="5" spans="1:24" x14ac:dyDescent="0.3">
      <c r="A5" s="15">
        <f>A4+1</f>
        <v>2</v>
      </c>
      <c r="B5" s="127" t="s">
        <v>223</v>
      </c>
      <c r="C5" s="127"/>
      <c r="D5" s="127"/>
      <c r="E5" s="127"/>
      <c r="F5" s="131" t="s">
        <v>401</v>
      </c>
      <c r="G5" s="132"/>
      <c r="H5" s="132"/>
      <c r="I5" s="132"/>
      <c r="J5" s="132"/>
      <c r="K5" s="132"/>
      <c r="L5" s="133"/>
      <c r="M5" s="127" t="s">
        <v>208</v>
      </c>
      <c r="N5" s="127"/>
      <c r="O5" s="127"/>
      <c r="P5" s="127"/>
      <c r="Q5" s="127"/>
      <c r="R5" s="127"/>
      <c r="S5" s="127"/>
      <c r="T5" s="127"/>
      <c r="U5" s="126">
        <v>30</v>
      </c>
      <c r="V5" s="126"/>
      <c r="W5" s="126">
        <v>20</v>
      </c>
      <c r="X5" s="126"/>
    </row>
    <row r="6" spans="1:24" x14ac:dyDescent="0.3">
      <c r="A6" s="15">
        <f t="shared" ref="A6:A13" si="0">A5+1</f>
        <v>3</v>
      </c>
      <c r="B6" s="127" t="s">
        <v>224</v>
      </c>
      <c r="C6" s="127"/>
      <c r="D6" s="127"/>
      <c r="E6" s="127"/>
      <c r="F6" s="131" t="s">
        <v>402</v>
      </c>
      <c r="G6" s="132"/>
      <c r="H6" s="132"/>
      <c r="I6" s="132"/>
      <c r="J6" s="132"/>
      <c r="K6" s="132"/>
      <c r="L6" s="133"/>
      <c r="M6" s="127" t="s">
        <v>209</v>
      </c>
      <c r="N6" s="127"/>
      <c r="O6" s="127"/>
      <c r="P6" s="127"/>
      <c r="Q6" s="127"/>
      <c r="R6" s="127"/>
      <c r="S6" s="127"/>
      <c r="T6" s="127"/>
      <c r="U6" s="126">
        <v>50</v>
      </c>
      <c r="V6" s="126"/>
      <c r="W6" s="126">
        <v>30</v>
      </c>
      <c r="X6" s="126"/>
    </row>
    <row r="7" spans="1:24" x14ac:dyDescent="0.3">
      <c r="A7" s="15">
        <f t="shared" si="0"/>
        <v>4</v>
      </c>
      <c r="B7" s="127" t="s">
        <v>225</v>
      </c>
      <c r="C7" s="127"/>
      <c r="D7" s="127"/>
      <c r="E7" s="127"/>
      <c r="F7" s="131" t="s">
        <v>403</v>
      </c>
      <c r="G7" s="132"/>
      <c r="H7" s="132"/>
      <c r="I7" s="132"/>
      <c r="J7" s="132"/>
      <c r="K7" s="132"/>
      <c r="L7" s="133"/>
      <c r="M7" s="127" t="s">
        <v>238</v>
      </c>
      <c r="N7" s="127"/>
      <c r="O7" s="127"/>
      <c r="P7" s="127"/>
      <c r="Q7" s="127"/>
      <c r="R7" s="127"/>
      <c r="S7" s="127"/>
      <c r="T7" s="127"/>
      <c r="U7" s="126">
        <v>2</v>
      </c>
      <c r="V7" s="126"/>
      <c r="W7" s="126">
        <v>1</v>
      </c>
      <c r="X7" s="126"/>
    </row>
    <row r="8" spans="1:24" x14ac:dyDescent="0.3">
      <c r="A8" s="15">
        <f t="shared" si="0"/>
        <v>5</v>
      </c>
      <c r="B8" s="127" t="s">
        <v>190</v>
      </c>
      <c r="C8" s="127"/>
      <c r="D8" s="127"/>
      <c r="E8" s="127"/>
      <c r="F8" s="131" t="s">
        <v>404</v>
      </c>
      <c r="G8" s="132"/>
      <c r="H8" s="132"/>
      <c r="I8" s="132"/>
      <c r="J8" s="132"/>
      <c r="K8" s="132"/>
      <c r="L8" s="133"/>
      <c r="M8" s="127"/>
      <c r="N8" s="127"/>
      <c r="O8" s="127"/>
      <c r="P8" s="127"/>
      <c r="Q8" s="127"/>
      <c r="R8" s="127"/>
      <c r="S8" s="127"/>
      <c r="T8" s="127"/>
      <c r="U8" s="126"/>
      <c r="V8" s="126"/>
      <c r="W8" s="126"/>
      <c r="X8" s="126"/>
    </row>
    <row r="9" spans="1:24" x14ac:dyDescent="0.3">
      <c r="A9" s="15">
        <f t="shared" si="0"/>
        <v>6</v>
      </c>
      <c r="B9" s="127"/>
      <c r="C9" s="127"/>
      <c r="D9" s="127"/>
      <c r="E9" s="127"/>
      <c r="F9" s="131"/>
      <c r="G9" s="132"/>
      <c r="H9" s="132"/>
      <c r="I9" s="132"/>
      <c r="J9" s="132"/>
      <c r="K9" s="132"/>
      <c r="L9" s="133"/>
      <c r="M9" s="127"/>
      <c r="N9" s="127"/>
      <c r="O9" s="127"/>
      <c r="P9" s="127"/>
      <c r="Q9" s="127"/>
      <c r="R9" s="127"/>
      <c r="S9" s="127"/>
      <c r="T9" s="127"/>
      <c r="U9" s="126"/>
      <c r="V9" s="126"/>
      <c r="W9" s="126"/>
      <c r="X9" s="126"/>
    </row>
    <row r="10" spans="1:24" x14ac:dyDescent="0.3">
      <c r="A10" s="15">
        <f t="shared" si="0"/>
        <v>7</v>
      </c>
      <c r="B10" s="127"/>
      <c r="C10" s="127"/>
      <c r="D10" s="127"/>
      <c r="E10" s="127"/>
      <c r="F10" s="131"/>
      <c r="G10" s="132"/>
      <c r="H10" s="132"/>
      <c r="I10" s="132"/>
      <c r="J10" s="132"/>
      <c r="K10" s="132"/>
      <c r="L10" s="133"/>
      <c r="M10" s="127"/>
      <c r="N10" s="127"/>
      <c r="O10" s="127"/>
      <c r="P10" s="127"/>
      <c r="Q10" s="127"/>
      <c r="R10" s="127"/>
      <c r="S10" s="127"/>
      <c r="T10" s="127"/>
      <c r="U10" s="126"/>
      <c r="V10" s="126"/>
      <c r="W10" s="126"/>
      <c r="X10" s="126"/>
    </row>
    <row r="11" spans="1:24" x14ac:dyDescent="0.3">
      <c r="A11" s="15">
        <f t="shared" si="0"/>
        <v>8</v>
      </c>
      <c r="B11" s="127"/>
      <c r="C11" s="127"/>
      <c r="D11" s="127"/>
      <c r="E11" s="127"/>
      <c r="F11" s="131"/>
      <c r="G11" s="132"/>
      <c r="H11" s="132"/>
      <c r="I11" s="132"/>
      <c r="J11" s="132"/>
      <c r="K11" s="132"/>
      <c r="L11" s="133"/>
      <c r="M11" s="127"/>
      <c r="N11" s="127"/>
      <c r="O11" s="127"/>
      <c r="P11" s="127"/>
      <c r="Q11" s="127"/>
      <c r="R11" s="127"/>
      <c r="S11" s="127"/>
      <c r="T11" s="127"/>
      <c r="U11" s="126"/>
      <c r="V11" s="126"/>
      <c r="W11" s="126"/>
      <c r="X11" s="126"/>
    </row>
    <row r="12" spans="1:24" x14ac:dyDescent="0.3">
      <c r="A12" s="15">
        <f t="shared" si="0"/>
        <v>9</v>
      </c>
      <c r="B12" s="127"/>
      <c r="C12" s="127"/>
      <c r="D12" s="127"/>
      <c r="E12" s="127"/>
      <c r="F12" s="131"/>
      <c r="G12" s="132"/>
      <c r="H12" s="132"/>
      <c r="I12" s="132"/>
      <c r="J12" s="132"/>
      <c r="K12" s="132"/>
      <c r="L12" s="133"/>
      <c r="M12" s="127"/>
      <c r="N12" s="127"/>
      <c r="O12" s="127"/>
      <c r="P12" s="127"/>
      <c r="Q12" s="127"/>
      <c r="R12" s="127"/>
      <c r="S12" s="127"/>
      <c r="T12" s="127"/>
      <c r="U12" s="126"/>
      <c r="V12" s="126"/>
      <c r="W12" s="126"/>
      <c r="X12" s="126"/>
    </row>
    <row r="13" spans="1:24" x14ac:dyDescent="0.3">
      <c r="A13" s="15">
        <f t="shared" si="0"/>
        <v>10</v>
      </c>
      <c r="B13" s="127"/>
      <c r="C13" s="127"/>
      <c r="D13" s="127"/>
      <c r="E13" s="127"/>
      <c r="F13" s="131"/>
      <c r="G13" s="132"/>
      <c r="H13" s="132"/>
      <c r="I13" s="132"/>
      <c r="J13" s="132"/>
      <c r="K13" s="132"/>
      <c r="L13" s="133"/>
      <c r="M13" s="127"/>
      <c r="N13" s="127"/>
      <c r="O13" s="127"/>
      <c r="P13" s="127"/>
      <c r="Q13" s="127"/>
      <c r="R13" s="127"/>
      <c r="S13" s="127"/>
      <c r="T13" s="127"/>
      <c r="U13" s="126"/>
      <c r="V13" s="126"/>
      <c r="W13" s="126"/>
      <c r="X13" s="126"/>
    </row>
    <row r="14" spans="1:24" x14ac:dyDescent="0.3">
      <c r="A14" s="15">
        <f t="shared" ref="A14:A33" si="1">A13+1</f>
        <v>11</v>
      </c>
      <c r="B14" s="127"/>
      <c r="C14" s="127"/>
      <c r="D14" s="127"/>
      <c r="E14" s="127"/>
      <c r="F14" s="131"/>
      <c r="G14" s="132"/>
      <c r="H14" s="132"/>
      <c r="I14" s="132"/>
      <c r="J14" s="132"/>
      <c r="K14" s="132"/>
      <c r="L14" s="133"/>
      <c r="M14" s="127"/>
      <c r="N14" s="127"/>
      <c r="O14" s="127"/>
      <c r="P14" s="127"/>
      <c r="Q14" s="127"/>
      <c r="R14" s="127"/>
      <c r="S14" s="127"/>
      <c r="T14" s="127"/>
      <c r="U14" s="126"/>
      <c r="V14" s="126"/>
      <c r="W14" s="126"/>
      <c r="X14" s="126"/>
    </row>
    <row r="15" spans="1:24" x14ac:dyDescent="0.3">
      <c r="A15" s="15">
        <f t="shared" si="1"/>
        <v>12</v>
      </c>
      <c r="B15" s="127"/>
      <c r="C15" s="127"/>
      <c r="D15" s="127"/>
      <c r="E15" s="127"/>
      <c r="F15" s="131"/>
      <c r="G15" s="132"/>
      <c r="H15" s="132"/>
      <c r="I15" s="132"/>
      <c r="J15" s="132"/>
      <c r="K15" s="132"/>
      <c r="L15" s="133"/>
      <c r="M15" s="127"/>
      <c r="N15" s="127"/>
      <c r="O15" s="127"/>
      <c r="P15" s="127"/>
      <c r="Q15" s="127"/>
      <c r="R15" s="127"/>
      <c r="S15" s="127"/>
      <c r="T15" s="127"/>
      <c r="U15" s="126"/>
      <c r="V15" s="126"/>
      <c r="W15" s="126"/>
      <c r="X15" s="126"/>
    </row>
    <row r="16" spans="1:24" x14ac:dyDescent="0.3">
      <c r="A16" s="15">
        <f t="shared" si="1"/>
        <v>13</v>
      </c>
      <c r="B16" s="127"/>
      <c r="C16" s="127"/>
      <c r="D16" s="127"/>
      <c r="E16" s="127"/>
      <c r="F16" s="131"/>
      <c r="G16" s="132"/>
      <c r="H16" s="132"/>
      <c r="I16" s="132"/>
      <c r="J16" s="132"/>
      <c r="K16" s="132"/>
      <c r="L16" s="133"/>
      <c r="M16" s="127"/>
      <c r="N16" s="127"/>
      <c r="O16" s="127"/>
      <c r="P16" s="127"/>
      <c r="Q16" s="127"/>
      <c r="R16" s="127"/>
      <c r="S16" s="127"/>
      <c r="T16" s="127"/>
      <c r="U16" s="126"/>
      <c r="V16" s="126"/>
      <c r="W16" s="126"/>
      <c r="X16" s="126"/>
    </row>
    <row r="17" spans="1:24" x14ac:dyDescent="0.3">
      <c r="A17" s="15">
        <f t="shared" si="1"/>
        <v>14</v>
      </c>
      <c r="B17" s="127"/>
      <c r="C17" s="127"/>
      <c r="D17" s="127"/>
      <c r="E17" s="127"/>
      <c r="F17" s="131"/>
      <c r="G17" s="132"/>
      <c r="H17" s="132"/>
      <c r="I17" s="132"/>
      <c r="J17" s="132"/>
      <c r="K17" s="132"/>
      <c r="L17" s="133"/>
      <c r="M17" s="127"/>
      <c r="N17" s="127"/>
      <c r="O17" s="127"/>
      <c r="P17" s="127"/>
      <c r="Q17" s="127"/>
      <c r="R17" s="127"/>
      <c r="S17" s="127"/>
      <c r="T17" s="127"/>
      <c r="U17" s="126"/>
      <c r="V17" s="126"/>
      <c r="W17" s="126"/>
      <c r="X17" s="126"/>
    </row>
    <row r="18" spans="1:24" x14ac:dyDescent="0.3">
      <c r="A18" s="15">
        <f t="shared" si="1"/>
        <v>15</v>
      </c>
      <c r="B18" s="127"/>
      <c r="C18" s="127"/>
      <c r="D18" s="127"/>
      <c r="E18" s="127"/>
      <c r="F18" s="131"/>
      <c r="G18" s="132"/>
      <c r="H18" s="132"/>
      <c r="I18" s="132"/>
      <c r="J18" s="132"/>
      <c r="K18" s="132"/>
      <c r="L18" s="133"/>
      <c r="M18" s="127"/>
      <c r="N18" s="127"/>
      <c r="O18" s="127"/>
      <c r="P18" s="127"/>
      <c r="Q18" s="127"/>
      <c r="R18" s="127"/>
      <c r="S18" s="127"/>
      <c r="T18" s="127"/>
      <c r="U18" s="126"/>
      <c r="V18" s="126"/>
      <c r="W18" s="126"/>
      <c r="X18" s="126"/>
    </row>
    <row r="19" spans="1:24" x14ac:dyDescent="0.3">
      <c r="A19" s="15">
        <f t="shared" si="1"/>
        <v>16</v>
      </c>
      <c r="B19" s="127"/>
      <c r="C19" s="127"/>
      <c r="D19" s="127"/>
      <c r="E19" s="127"/>
      <c r="F19" s="131"/>
      <c r="G19" s="132"/>
      <c r="H19" s="132"/>
      <c r="I19" s="132"/>
      <c r="J19" s="132"/>
      <c r="K19" s="132"/>
      <c r="L19" s="133"/>
      <c r="M19" s="127"/>
      <c r="N19" s="127"/>
      <c r="O19" s="127"/>
      <c r="P19" s="127"/>
      <c r="Q19" s="127"/>
      <c r="R19" s="127"/>
      <c r="S19" s="127"/>
      <c r="T19" s="127"/>
      <c r="U19" s="126"/>
      <c r="V19" s="126"/>
      <c r="W19" s="126"/>
      <c r="X19" s="126"/>
    </row>
    <row r="20" spans="1:24" x14ac:dyDescent="0.3">
      <c r="A20" s="15">
        <f t="shared" si="1"/>
        <v>17</v>
      </c>
      <c r="B20" s="127"/>
      <c r="C20" s="127"/>
      <c r="D20" s="127"/>
      <c r="E20" s="127"/>
      <c r="F20" s="131"/>
      <c r="G20" s="132"/>
      <c r="H20" s="132"/>
      <c r="I20" s="132"/>
      <c r="J20" s="132"/>
      <c r="K20" s="132"/>
      <c r="L20" s="133"/>
      <c r="M20" s="127"/>
      <c r="N20" s="127"/>
      <c r="O20" s="127"/>
      <c r="P20" s="127"/>
      <c r="Q20" s="127"/>
      <c r="R20" s="127"/>
      <c r="S20" s="127"/>
      <c r="T20" s="127"/>
      <c r="U20" s="126"/>
      <c r="V20" s="126"/>
      <c r="W20" s="126"/>
      <c r="X20" s="126"/>
    </row>
    <row r="21" spans="1:24" x14ac:dyDescent="0.3">
      <c r="A21" s="15">
        <f t="shared" si="1"/>
        <v>18</v>
      </c>
      <c r="B21" s="127"/>
      <c r="C21" s="127"/>
      <c r="D21" s="127"/>
      <c r="E21" s="127"/>
      <c r="F21" s="131"/>
      <c r="G21" s="132"/>
      <c r="H21" s="132"/>
      <c r="I21" s="132"/>
      <c r="J21" s="132"/>
      <c r="K21" s="132"/>
      <c r="L21" s="133"/>
      <c r="M21" s="127"/>
      <c r="N21" s="127"/>
      <c r="O21" s="127"/>
      <c r="P21" s="127"/>
      <c r="Q21" s="127"/>
      <c r="R21" s="127"/>
      <c r="S21" s="127"/>
      <c r="T21" s="127"/>
      <c r="U21" s="126"/>
      <c r="V21" s="126"/>
      <c r="W21" s="126"/>
      <c r="X21" s="126"/>
    </row>
    <row r="22" spans="1:24" x14ac:dyDescent="0.3">
      <c r="A22" s="15">
        <f t="shared" si="1"/>
        <v>19</v>
      </c>
      <c r="B22" s="127"/>
      <c r="C22" s="127"/>
      <c r="D22" s="127"/>
      <c r="E22" s="127"/>
      <c r="F22" s="131"/>
      <c r="G22" s="132"/>
      <c r="H22" s="132"/>
      <c r="I22" s="132"/>
      <c r="J22" s="132"/>
      <c r="K22" s="132"/>
      <c r="L22" s="133"/>
      <c r="M22" s="127"/>
      <c r="N22" s="127"/>
      <c r="O22" s="127"/>
      <c r="P22" s="127"/>
      <c r="Q22" s="127"/>
      <c r="R22" s="127"/>
      <c r="S22" s="127"/>
      <c r="T22" s="127"/>
      <c r="U22" s="126"/>
      <c r="V22" s="126"/>
      <c r="W22" s="126"/>
      <c r="X22" s="126"/>
    </row>
    <row r="23" spans="1:24" x14ac:dyDescent="0.3">
      <c r="A23" s="15">
        <f t="shared" si="1"/>
        <v>20</v>
      </c>
      <c r="B23" s="127"/>
      <c r="C23" s="127"/>
      <c r="D23" s="127"/>
      <c r="E23" s="127"/>
      <c r="F23" s="131"/>
      <c r="G23" s="132"/>
      <c r="H23" s="132"/>
      <c r="I23" s="132"/>
      <c r="J23" s="132"/>
      <c r="K23" s="132"/>
      <c r="L23" s="133"/>
      <c r="M23" s="127"/>
      <c r="N23" s="127"/>
      <c r="O23" s="127"/>
      <c r="P23" s="127"/>
      <c r="Q23" s="127"/>
      <c r="R23" s="127"/>
      <c r="S23" s="127"/>
      <c r="T23" s="127"/>
      <c r="U23" s="126"/>
      <c r="V23" s="126"/>
      <c r="W23" s="126"/>
      <c r="X23" s="126"/>
    </row>
    <row r="24" spans="1:24" x14ac:dyDescent="0.3">
      <c r="A24" s="15">
        <f t="shared" si="1"/>
        <v>21</v>
      </c>
      <c r="B24" s="127"/>
      <c r="C24" s="127"/>
      <c r="D24" s="127"/>
      <c r="E24" s="127"/>
      <c r="F24" s="131"/>
      <c r="G24" s="132"/>
      <c r="H24" s="132"/>
      <c r="I24" s="132"/>
      <c r="J24" s="132"/>
      <c r="K24" s="132"/>
      <c r="L24" s="133"/>
      <c r="M24" s="127"/>
      <c r="N24" s="127"/>
      <c r="O24" s="127"/>
      <c r="P24" s="127"/>
      <c r="Q24" s="127"/>
      <c r="R24" s="127"/>
      <c r="S24" s="127"/>
      <c r="T24" s="127"/>
      <c r="U24" s="126"/>
      <c r="V24" s="126"/>
      <c r="W24" s="126"/>
      <c r="X24" s="126"/>
    </row>
    <row r="25" spans="1:24" x14ac:dyDescent="0.3">
      <c r="A25" s="15">
        <f t="shared" si="1"/>
        <v>22</v>
      </c>
      <c r="B25" s="127"/>
      <c r="C25" s="127"/>
      <c r="D25" s="127"/>
      <c r="E25" s="127"/>
      <c r="F25" s="131"/>
      <c r="G25" s="132"/>
      <c r="H25" s="132"/>
      <c r="I25" s="132"/>
      <c r="J25" s="132"/>
      <c r="K25" s="132"/>
      <c r="L25" s="133"/>
      <c r="M25" s="127"/>
      <c r="N25" s="127"/>
      <c r="O25" s="127"/>
      <c r="P25" s="127"/>
      <c r="Q25" s="127"/>
      <c r="R25" s="127"/>
      <c r="S25" s="127"/>
      <c r="T25" s="127"/>
      <c r="U25" s="126"/>
      <c r="V25" s="126"/>
      <c r="W25" s="126"/>
      <c r="X25" s="126"/>
    </row>
    <row r="26" spans="1:24" x14ac:dyDescent="0.3">
      <c r="A26" s="15">
        <f t="shared" si="1"/>
        <v>23</v>
      </c>
      <c r="B26" s="127"/>
      <c r="C26" s="127"/>
      <c r="D26" s="127"/>
      <c r="E26" s="127"/>
      <c r="F26" s="131"/>
      <c r="G26" s="132"/>
      <c r="H26" s="132"/>
      <c r="I26" s="132"/>
      <c r="J26" s="132"/>
      <c r="K26" s="132"/>
      <c r="L26" s="133"/>
      <c r="M26" s="127"/>
      <c r="N26" s="127"/>
      <c r="O26" s="127"/>
      <c r="P26" s="127"/>
      <c r="Q26" s="127"/>
      <c r="R26" s="127"/>
      <c r="S26" s="127"/>
      <c r="T26" s="127"/>
      <c r="U26" s="126"/>
      <c r="V26" s="126"/>
      <c r="W26" s="126"/>
      <c r="X26" s="126"/>
    </row>
    <row r="27" spans="1:24" x14ac:dyDescent="0.3">
      <c r="A27" s="15">
        <f t="shared" si="1"/>
        <v>24</v>
      </c>
      <c r="B27" s="127"/>
      <c r="C27" s="127"/>
      <c r="D27" s="127"/>
      <c r="E27" s="127"/>
      <c r="F27" s="131"/>
      <c r="G27" s="132"/>
      <c r="H27" s="132"/>
      <c r="I27" s="132"/>
      <c r="J27" s="132"/>
      <c r="K27" s="132"/>
      <c r="L27" s="133"/>
      <c r="M27" s="127"/>
      <c r="N27" s="127"/>
      <c r="O27" s="127"/>
      <c r="P27" s="127"/>
      <c r="Q27" s="127"/>
      <c r="R27" s="127"/>
      <c r="S27" s="127"/>
      <c r="T27" s="127"/>
      <c r="U27" s="126"/>
      <c r="V27" s="126"/>
      <c r="W27" s="126"/>
      <c r="X27" s="126"/>
    </row>
    <row r="28" spans="1:24" x14ac:dyDescent="0.3">
      <c r="A28" s="15">
        <f t="shared" si="1"/>
        <v>25</v>
      </c>
      <c r="B28" s="127"/>
      <c r="C28" s="127"/>
      <c r="D28" s="127"/>
      <c r="E28" s="127"/>
      <c r="F28" s="131"/>
      <c r="G28" s="132"/>
      <c r="H28" s="132"/>
      <c r="I28" s="132"/>
      <c r="J28" s="132"/>
      <c r="K28" s="132"/>
      <c r="L28" s="133"/>
      <c r="M28" s="127"/>
      <c r="N28" s="127"/>
      <c r="O28" s="127"/>
      <c r="P28" s="127"/>
      <c r="Q28" s="127"/>
      <c r="R28" s="127"/>
      <c r="S28" s="127"/>
      <c r="T28" s="127"/>
      <c r="U28" s="126"/>
      <c r="V28" s="126"/>
      <c r="W28" s="126"/>
      <c r="X28" s="126"/>
    </row>
    <row r="29" spans="1:24" x14ac:dyDescent="0.3">
      <c r="A29" s="15">
        <f t="shared" si="1"/>
        <v>26</v>
      </c>
      <c r="B29" s="127"/>
      <c r="C29" s="127"/>
      <c r="D29" s="127"/>
      <c r="E29" s="127"/>
      <c r="F29" s="131"/>
      <c r="G29" s="132"/>
      <c r="H29" s="132"/>
      <c r="I29" s="132"/>
      <c r="J29" s="132"/>
      <c r="K29" s="132"/>
      <c r="L29" s="133"/>
      <c r="M29" s="127"/>
      <c r="N29" s="127"/>
      <c r="O29" s="127"/>
      <c r="P29" s="127"/>
      <c r="Q29" s="127"/>
      <c r="R29" s="127"/>
      <c r="S29" s="127"/>
      <c r="T29" s="127"/>
      <c r="U29" s="126"/>
      <c r="V29" s="126"/>
      <c r="W29" s="126"/>
      <c r="X29" s="126"/>
    </row>
    <row r="30" spans="1:24" x14ac:dyDescent="0.3">
      <c r="A30" s="15">
        <f t="shared" si="1"/>
        <v>27</v>
      </c>
      <c r="B30" s="127"/>
      <c r="C30" s="127"/>
      <c r="D30" s="127"/>
      <c r="E30" s="127"/>
      <c r="F30" s="131"/>
      <c r="G30" s="132"/>
      <c r="H30" s="132"/>
      <c r="I30" s="132"/>
      <c r="J30" s="132"/>
      <c r="K30" s="132"/>
      <c r="L30" s="133"/>
      <c r="M30" s="127"/>
      <c r="N30" s="127"/>
      <c r="O30" s="127"/>
      <c r="P30" s="127"/>
      <c r="Q30" s="127"/>
      <c r="R30" s="127"/>
      <c r="S30" s="127"/>
      <c r="T30" s="127"/>
      <c r="U30" s="126"/>
      <c r="V30" s="126"/>
      <c r="W30" s="126"/>
      <c r="X30" s="126"/>
    </row>
    <row r="31" spans="1:24" x14ac:dyDescent="0.3">
      <c r="A31" s="15">
        <f t="shared" si="1"/>
        <v>28</v>
      </c>
      <c r="B31" s="127"/>
      <c r="C31" s="127"/>
      <c r="D31" s="127"/>
      <c r="E31" s="127"/>
      <c r="F31" s="131"/>
      <c r="G31" s="132"/>
      <c r="H31" s="132"/>
      <c r="I31" s="132"/>
      <c r="J31" s="132"/>
      <c r="K31" s="132"/>
      <c r="L31" s="133"/>
      <c r="M31" s="127"/>
      <c r="N31" s="127"/>
      <c r="O31" s="127"/>
      <c r="P31" s="127"/>
      <c r="Q31" s="127"/>
      <c r="R31" s="127"/>
      <c r="S31" s="127"/>
      <c r="T31" s="127"/>
      <c r="U31" s="126"/>
      <c r="V31" s="126"/>
      <c r="W31" s="126"/>
      <c r="X31" s="126"/>
    </row>
    <row r="32" spans="1:24" x14ac:dyDescent="0.3">
      <c r="A32" s="15">
        <f t="shared" si="1"/>
        <v>29</v>
      </c>
      <c r="B32" s="127"/>
      <c r="C32" s="127"/>
      <c r="D32" s="127"/>
      <c r="E32" s="127"/>
      <c r="F32" s="131"/>
      <c r="G32" s="132"/>
      <c r="H32" s="132"/>
      <c r="I32" s="132"/>
      <c r="J32" s="132"/>
      <c r="K32" s="132"/>
      <c r="L32" s="133"/>
      <c r="M32" s="127"/>
      <c r="N32" s="127"/>
      <c r="O32" s="127"/>
      <c r="P32" s="127"/>
      <c r="Q32" s="127"/>
      <c r="R32" s="127"/>
      <c r="S32" s="127"/>
      <c r="T32" s="127"/>
      <c r="U32" s="126"/>
      <c r="V32" s="126"/>
      <c r="W32" s="126"/>
      <c r="X32" s="126"/>
    </row>
    <row r="33" spans="1:24" x14ac:dyDescent="0.3">
      <c r="A33" s="15">
        <f t="shared" si="1"/>
        <v>30</v>
      </c>
      <c r="B33" s="127"/>
      <c r="C33" s="127"/>
      <c r="D33" s="127"/>
      <c r="E33" s="127"/>
      <c r="F33" s="131"/>
      <c r="G33" s="132"/>
      <c r="H33" s="132"/>
      <c r="I33" s="132"/>
      <c r="J33" s="132"/>
      <c r="K33" s="132"/>
      <c r="L33" s="133"/>
      <c r="M33" s="127"/>
      <c r="N33" s="127"/>
      <c r="O33" s="127"/>
      <c r="P33" s="127"/>
      <c r="Q33" s="127"/>
      <c r="R33" s="127"/>
      <c r="S33" s="127"/>
      <c r="T33" s="127"/>
      <c r="U33" s="126"/>
      <c r="V33" s="126"/>
      <c r="W33" s="126"/>
      <c r="X33" s="126"/>
    </row>
    <row r="34" spans="1:24" x14ac:dyDescent="0.3">
      <c r="A34" s="15">
        <f>A33+1</f>
        <v>31</v>
      </c>
      <c r="B34" s="127"/>
      <c r="C34" s="127"/>
      <c r="D34" s="127"/>
      <c r="E34" s="127"/>
      <c r="F34" s="131"/>
      <c r="G34" s="132"/>
      <c r="H34" s="132"/>
      <c r="I34" s="132"/>
      <c r="J34" s="132"/>
      <c r="K34" s="132"/>
      <c r="L34" s="133"/>
      <c r="M34" s="127"/>
      <c r="N34" s="127"/>
      <c r="O34" s="127"/>
      <c r="P34" s="127"/>
      <c r="Q34" s="127"/>
      <c r="R34" s="127"/>
      <c r="S34" s="127"/>
      <c r="T34" s="127"/>
      <c r="U34" s="126"/>
      <c r="V34" s="126"/>
      <c r="W34" s="126"/>
      <c r="X34" s="126"/>
    </row>
    <row r="35" spans="1:24" x14ac:dyDescent="0.3">
      <c r="A35" s="15">
        <f>A34+1</f>
        <v>32</v>
      </c>
      <c r="B35" s="127"/>
      <c r="C35" s="127"/>
      <c r="D35" s="127"/>
      <c r="E35" s="127"/>
      <c r="F35" s="131"/>
      <c r="G35" s="132"/>
      <c r="H35" s="132"/>
      <c r="I35" s="132"/>
      <c r="J35" s="132"/>
      <c r="K35" s="132"/>
      <c r="L35" s="133"/>
      <c r="M35" s="127"/>
      <c r="N35" s="127"/>
      <c r="O35" s="127"/>
      <c r="P35" s="127"/>
      <c r="Q35" s="127"/>
      <c r="R35" s="127"/>
      <c r="S35" s="127"/>
      <c r="T35" s="127"/>
      <c r="U35" s="126"/>
      <c r="V35" s="126"/>
      <c r="W35" s="126"/>
      <c r="X35" s="126"/>
    </row>
    <row r="36" spans="1:24" x14ac:dyDescent="0.3">
      <c r="A36" s="15">
        <f>A35+1</f>
        <v>33</v>
      </c>
      <c r="B36" s="127"/>
      <c r="C36" s="127"/>
      <c r="D36" s="127"/>
      <c r="E36" s="127"/>
      <c r="F36" s="131"/>
      <c r="G36" s="132"/>
      <c r="H36" s="132"/>
      <c r="I36" s="132"/>
      <c r="J36" s="132"/>
      <c r="K36" s="132"/>
      <c r="L36" s="133"/>
      <c r="M36" s="127"/>
      <c r="N36" s="127"/>
      <c r="O36" s="127"/>
      <c r="P36" s="127"/>
      <c r="Q36" s="127"/>
      <c r="R36" s="127"/>
      <c r="S36" s="127"/>
      <c r="T36" s="127"/>
      <c r="U36" s="126"/>
      <c r="V36" s="126"/>
      <c r="W36" s="126"/>
      <c r="X36" s="126"/>
    </row>
    <row r="37" spans="1:24" x14ac:dyDescent="0.3">
      <c r="A37" s="15">
        <f>A36+1</f>
        <v>34</v>
      </c>
      <c r="B37" s="127"/>
      <c r="C37" s="127"/>
      <c r="D37" s="127"/>
      <c r="E37" s="127"/>
      <c r="F37" s="131"/>
      <c r="G37" s="132"/>
      <c r="H37" s="132"/>
      <c r="I37" s="132"/>
      <c r="J37" s="132"/>
      <c r="K37" s="132"/>
      <c r="L37" s="133"/>
      <c r="M37" s="127"/>
      <c r="N37" s="127"/>
      <c r="O37" s="127"/>
      <c r="P37" s="127"/>
      <c r="Q37" s="127"/>
      <c r="R37" s="127"/>
      <c r="S37" s="127"/>
      <c r="T37" s="127"/>
      <c r="U37" s="126"/>
      <c r="V37" s="126"/>
      <c r="W37" s="126"/>
      <c r="X37" s="126"/>
    </row>
    <row r="38" spans="1:24" x14ac:dyDescent="0.3">
      <c r="A38" s="15">
        <f>A37+1</f>
        <v>35</v>
      </c>
      <c r="B38" s="127"/>
      <c r="C38" s="127"/>
      <c r="D38" s="127"/>
      <c r="E38" s="127"/>
      <c r="F38" s="134"/>
      <c r="G38" s="135"/>
      <c r="H38" s="135"/>
      <c r="I38" s="135"/>
      <c r="J38" s="135"/>
      <c r="K38" s="135"/>
      <c r="L38" s="136"/>
      <c r="M38" s="127"/>
      <c r="N38" s="127"/>
      <c r="O38" s="127"/>
      <c r="P38" s="127"/>
      <c r="Q38" s="127"/>
      <c r="R38" s="127"/>
      <c r="S38" s="127"/>
      <c r="T38" s="127"/>
      <c r="U38" s="126"/>
      <c r="V38" s="126"/>
      <c r="W38" s="126"/>
      <c r="X38" s="126"/>
    </row>
  </sheetData>
  <sheetProtection sheet="1" objects="1" scenarios="1" formatCells="0" formatRows="0" selectLockedCells="1"/>
  <mergeCells count="183">
    <mergeCell ref="F3:L3"/>
    <mergeCell ref="F4:L4"/>
    <mergeCell ref="F5:L5"/>
    <mergeCell ref="F6:L6"/>
    <mergeCell ref="F7:L7"/>
    <mergeCell ref="F8:L8"/>
    <mergeCell ref="F9:L9"/>
    <mergeCell ref="F10:L10"/>
    <mergeCell ref="F11:L11"/>
    <mergeCell ref="B31:E31"/>
    <mergeCell ref="M31:T31"/>
    <mergeCell ref="U31:V31"/>
    <mergeCell ref="W31:X31"/>
    <mergeCell ref="B32:E32"/>
    <mergeCell ref="M32:T32"/>
    <mergeCell ref="U32:V32"/>
    <mergeCell ref="W32:X32"/>
    <mergeCell ref="B29:E29"/>
    <mergeCell ref="M29:T29"/>
    <mergeCell ref="U29:V29"/>
    <mergeCell ref="W29:X29"/>
    <mergeCell ref="B30:E30"/>
    <mergeCell ref="M30:T30"/>
    <mergeCell ref="U30:V30"/>
    <mergeCell ref="W30:X30"/>
    <mergeCell ref="F29:L29"/>
    <mergeCell ref="F30:L30"/>
    <mergeCell ref="F31:L31"/>
    <mergeCell ref="F32:L32"/>
    <mergeCell ref="B34:E34"/>
    <mergeCell ref="M34:T34"/>
    <mergeCell ref="U34:V34"/>
    <mergeCell ref="W34:X34"/>
    <mergeCell ref="B37:E37"/>
    <mergeCell ref="M37:T37"/>
    <mergeCell ref="U37:V37"/>
    <mergeCell ref="W37:X37"/>
    <mergeCell ref="B33:E33"/>
    <mergeCell ref="M33:T33"/>
    <mergeCell ref="U33:V33"/>
    <mergeCell ref="W33:X33"/>
    <mergeCell ref="F33:L33"/>
    <mergeCell ref="F34:L34"/>
    <mergeCell ref="F35:L35"/>
    <mergeCell ref="F36:L36"/>
    <mergeCell ref="F37:L37"/>
    <mergeCell ref="B38:E38"/>
    <mergeCell ref="M38:T38"/>
    <mergeCell ref="U38:V38"/>
    <mergeCell ref="W38:X38"/>
    <mergeCell ref="B35:E35"/>
    <mergeCell ref="M35:T35"/>
    <mergeCell ref="U35:V35"/>
    <mergeCell ref="W35:X35"/>
    <mergeCell ref="B36:E36"/>
    <mergeCell ref="M36:T36"/>
    <mergeCell ref="U36:V36"/>
    <mergeCell ref="W36:X36"/>
    <mergeCell ref="F38:L38"/>
    <mergeCell ref="B27:E27"/>
    <mergeCell ref="M27:T27"/>
    <mergeCell ref="U27:V27"/>
    <mergeCell ref="W27:X27"/>
    <mergeCell ref="B28:E28"/>
    <mergeCell ref="M28:T28"/>
    <mergeCell ref="U28:V28"/>
    <mergeCell ref="W28:X28"/>
    <mergeCell ref="B25:E25"/>
    <mergeCell ref="M25:T25"/>
    <mergeCell ref="U25:V25"/>
    <mergeCell ref="W25:X25"/>
    <mergeCell ref="B26:E26"/>
    <mergeCell ref="M26:T26"/>
    <mergeCell ref="U26:V26"/>
    <mergeCell ref="W26:X26"/>
    <mergeCell ref="F25:L25"/>
    <mergeCell ref="F26:L26"/>
    <mergeCell ref="F27:L27"/>
    <mergeCell ref="F28:L28"/>
    <mergeCell ref="B23:E23"/>
    <mergeCell ref="M23:T23"/>
    <mergeCell ref="U23:V23"/>
    <mergeCell ref="W23:X23"/>
    <mergeCell ref="B24:E24"/>
    <mergeCell ref="M24:T24"/>
    <mergeCell ref="U24:V24"/>
    <mergeCell ref="W24:X24"/>
    <mergeCell ref="B21:E21"/>
    <mergeCell ref="M21:T21"/>
    <mergeCell ref="U21:V21"/>
    <mergeCell ref="W21:X21"/>
    <mergeCell ref="B22:E22"/>
    <mergeCell ref="M22:T22"/>
    <mergeCell ref="U22:V22"/>
    <mergeCell ref="W22:X22"/>
    <mergeCell ref="F21:L21"/>
    <mergeCell ref="F22:L22"/>
    <mergeCell ref="F23:L23"/>
    <mergeCell ref="F24:L24"/>
    <mergeCell ref="B19:E19"/>
    <mergeCell ref="M19:T19"/>
    <mergeCell ref="U19:V19"/>
    <mergeCell ref="W19:X19"/>
    <mergeCell ref="B20:E20"/>
    <mergeCell ref="M20:T20"/>
    <mergeCell ref="U20:V20"/>
    <mergeCell ref="W20:X20"/>
    <mergeCell ref="B17:E17"/>
    <mergeCell ref="M17:T17"/>
    <mergeCell ref="U17:V17"/>
    <mergeCell ref="W17:X17"/>
    <mergeCell ref="B18:E18"/>
    <mergeCell ref="M18:T18"/>
    <mergeCell ref="U18:V18"/>
    <mergeCell ref="W18:X18"/>
    <mergeCell ref="F17:L17"/>
    <mergeCell ref="F18:L18"/>
    <mergeCell ref="F19:L19"/>
    <mergeCell ref="F20:L20"/>
    <mergeCell ref="B16:E16"/>
    <mergeCell ref="M16:T16"/>
    <mergeCell ref="U16:V16"/>
    <mergeCell ref="W16:X16"/>
    <mergeCell ref="U13:V13"/>
    <mergeCell ref="W13:X13"/>
    <mergeCell ref="B14:E14"/>
    <mergeCell ref="M14:T14"/>
    <mergeCell ref="U14:V14"/>
    <mergeCell ref="W14:X14"/>
    <mergeCell ref="B13:E13"/>
    <mergeCell ref="M13:T13"/>
    <mergeCell ref="F13:L13"/>
    <mergeCell ref="F14:L14"/>
    <mergeCell ref="F15:L15"/>
    <mergeCell ref="F16:L16"/>
    <mergeCell ref="M7:T7"/>
    <mergeCell ref="B8:E8"/>
    <mergeCell ref="M8:T8"/>
    <mergeCell ref="U7:V7"/>
    <mergeCell ref="W7:X7"/>
    <mergeCell ref="U8:V8"/>
    <mergeCell ref="W8:X8"/>
    <mergeCell ref="B15:E15"/>
    <mergeCell ref="M15:T15"/>
    <mergeCell ref="U15:V15"/>
    <mergeCell ref="W15:X15"/>
    <mergeCell ref="B12:E12"/>
    <mergeCell ref="M12:T12"/>
    <mergeCell ref="U11:V11"/>
    <mergeCell ref="W11:X11"/>
    <mergeCell ref="U12:V12"/>
    <mergeCell ref="W12:X12"/>
    <mergeCell ref="B9:E9"/>
    <mergeCell ref="M9:T9"/>
    <mergeCell ref="B10:E10"/>
    <mergeCell ref="M10:T10"/>
    <mergeCell ref="U9:V9"/>
    <mergeCell ref="W9:X9"/>
    <mergeCell ref="F12:L12"/>
    <mergeCell ref="U10:V10"/>
    <mergeCell ref="W10:X10"/>
    <mergeCell ref="B11:E11"/>
    <mergeCell ref="M11:T11"/>
    <mergeCell ref="A1:X1"/>
    <mergeCell ref="B5:E5"/>
    <mergeCell ref="M5:T5"/>
    <mergeCell ref="B6:E6"/>
    <mergeCell ref="M6:T6"/>
    <mergeCell ref="B3:E3"/>
    <mergeCell ref="M3:T3"/>
    <mergeCell ref="B4:E4"/>
    <mergeCell ref="M4:T4"/>
    <mergeCell ref="M2:P2"/>
    <mergeCell ref="U2:X2"/>
    <mergeCell ref="W3:X3"/>
    <mergeCell ref="U3:V3"/>
    <mergeCell ref="U4:V4"/>
    <mergeCell ref="W4:X4"/>
    <mergeCell ref="U5:V5"/>
    <mergeCell ref="W5:X5"/>
    <mergeCell ref="U6:V6"/>
    <mergeCell ref="W6:X6"/>
    <mergeCell ref="B7:E7"/>
  </mergeCells>
  <dataValidations count="1">
    <dataValidation type="list" allowBlank="1" showInputMessage="1" showErrorMessage="1" sqref="M4:T38" xr:uid="{69998BCD-4010-483D-8E78-D8B4BA0BBE2C}">
      <formula1>blocs_de_travail</formula1>
    </dataValidation>
  </dataValidations>
  <printOptions horizontalCentered="1" verticalCentered="1"/>
  <pageMargins left="0.39370078740157483" right="0.39370078740157483" top="0.74803149606299213" bottom="0.39370078740157483" header="0.31496062992125984" footer="0.19685039370078741"/>
  <pageSetup paperSize="9" orientation="landscape" r:id="rId1"/>
  <headerFooter>
    <oddHeader>&amp;L&amp;G&amp;CDéfinir et planifier tes projets pour plus d’impact&amp;RListe des activités</oddHeader>
    <oddFooter>&amp;R&amp;G My-SBM</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23</vt:i4>
      </vt:variant>
    </vt:vector>
  </HeadingPairs>
  <TitlesOfParts>
    <vt:vector size="40" baseType="lpstr">
      <vt:lpstr>Instructions</vt:lpstr>
      <vt:lpstr>Valeurs</vt:lpstr>
      <vt:lpstr>Super Canevas</vt:lpstr>
      <vt:lpstr>Arbre des problèmes</vt:lpstr>
      <vt:lpstr>Arbre des objectifs</vt:lpstr>
      <vt:lpstr>Objectifs SMART</vt:lpstr>
      <vt:lpstr>Livrables | Travail</vt:lpstr>
      <vt:lpstr>Parties prenantes</vt:lpstr>
      <vt:lpstr>Liste des activités</vt:lpstr>
      <vt:lpstr>Ressources humaines</vt:lpstr>
      <vt:lpstr>Ressources Prod | Infra</vt:lpstr>
      <vt:lpstr>Allocation Prod | Infra</vt:lpstr>
      <vt:lpstr>Calcul du budget</vt:lpstr>
      <vt:lpstr>Gantt</vt:lpstr>
      <vt:lpstr>Risques | SWOT</vt:lpstr>
      <vt:lpstr>Layouts</vt:lpstr>
      <vt:lpstr>Tables</vt:lpstr>
      <vt:lpstr>activites_rh</vt:lpstr>
      <vt:lpstr>blocs_de_travail</vt:lpstr>
      <vt:lpstr>DangerRisqueN</vt:lpstr>
      <vt:lpstr>ImpactRisque</vt:lpstr>
      <vt:lpstr>ImpactRisqueN</vt:lpstr>
      <vt:lpstr>'Allocation Prod | Infra'!Impression_des_titres</vt:lpstr>
      <vt:lpstr>ProbabiliteRisque</vt:lpstr>
      <vt:lpstr>ProbabiliteRisqueN</vt:lpstr>
      <vt:lpstr>ressources_PI</vt:lpstr>
      <vt:lpstr>'Allocation Prod | Infra'!Zone_d_impression</vt:lpstr>
      <vt:lpstr>'Arbre des objectifs'!Zone_d_impression</vt:lpstr>
      <vt:lpstr>'Arbre des problèmes'!Zone_d_impression</vt:lpstr>
      <vt:lpstr>'Calcul du budget'!Zone_d_impression</vt:lpstr>
      <vt:lpstr>Gantt!Zone_d_impression</vt:lpstr>
      <vt:lpstr>'Liste des activités'!Zone_d_impression</vt:lpstr>
      <vt:lpstr>'Livrables | Travail'!Zone_d_impression</vt:lpstr>
      <vt:lpstr>'Objectifs SMART'!Zone_d_impression</vt:lpstr>
      <vt:lpstr>'Parties prenantes'!Zone_d_impression</vt:lpstr>
      <vt:lpstr>'Ressources humaines'!Zone_d_impression</vt:lpstr>
      <vt:lpstr>'Ressources Prod | Infra'!Zone_d_impression</vt:lpstr>
      <vt:lpstr>'Risques | SWOT'!Zone_d_impression</vt:lpstr>
      <vt:lpstr>'Super Canevas'!Zone_d_impression</vt:lpstr>
      <vt:lpstr>Valeurs!Zone_d_impression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Définir et planifier vos projets pour plus d’impact - Exercices</dc:title>
  <dc:creator>Claude Michaud</dc:creator>
  <cp:lastModifiedBy>Claude Michaud</cp:lastModifiedBy>
  <cp:lastPrinted>2025-02-27T09:02:11Z</cp:lastPrinted>
  <dcterms:created xsi:type="dcterms:W3CDTF">2024-02-10T06:29:37Z</dcterms:created>
  <dcterms:modified xsi:type="dcterms:W3CDTF">2025-02-27T09:03:01Z</dcterms:modified>
</cp:coreProperties>
</file>